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5B27A63-6B98-4EA2-ABF8-774AAA97F7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 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2" l="1"/>
  <c r="E10" i="2" l="1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AB10" i="2"/>
  <c r="F15" i="2" s="1"/>
  <c r="AA10" i="2"/>
  <c r="E15" i="2" s="1"/>
  <c r="U10" i="2"/>
  <c r="V10" i="2" s="1"/>
  <c r="T10" i="2"/>
  <c r="S10" i="2"/>
  <c r="R10" i="2"/>
  <c r="Q10" i="2"/>
  <c r="K10" i="2"/>
  <c r="K14" i="2" s="1"/>
  <c r="I10" i="2"/>
  <c r="J10" i="2" s="1"/>
  <c r="H10" i="2"/>
  <c r="G10" i="2"/>
  <c r="F10" i="2"/>
  <c r="I14" i="2" l="1"/>
  <c r="J14" i="2" s="1"/>
  <c r="H14" i="2"/>
  <c r="H16" i="2" s="1"/>
  <c r="G14" i="2"/>
  <c r="F14" i="2"/>
  <c r="F16" i="2" s="1"/>
  <c r="E14" i="2"/>
  <c r="K16" i="2"/>
  <c r="AF10" i="2"/>
  <c r="G15" i="2"/>
  <c r="I15" i="2"/>
  <c r="M15" i="2"/>
  <c r="J15" i="2"/>
  <c r="O15" i="2"/>
  <c r="I16" i="2" l="1"/>
  <c r="G16" i="2"/>
  <c r="O14" i="2"/>
  <c r="M14" i="2"/>
  <c r="N14" i="2"/>
  <c r="L14" i="2"/>
  <c r="E16" i="2"/>
  <c r="M16" i="2" s="1"/>
  <c r="L15" i="2"/>
  <c r="N15" i="2"/>
  <c r="O16" i="2"/>
  <c r="J16" i="2"/>
  <c r="N16" i="2"/>
  <c r="AE15" i="1"/>
  <c r="AD15" i="1"/>
  <c r="AC15" i="1"/>
  <c r="AB15" i="1"/>
  <c r="AA15" i="1"/>
  <c r="Z15" i="1"/>
  <c r="Y15" i="1"/>
  <c r="I21" i="1" s="1"/>
  <c r="N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L16" i="2" l="1"/>
  <c r="K21" i="1"/>
  <c r="L21" i="1"/>
  <c r="M21" i="1"/>
  <c r="G22" i="1"/>
  <c r="O15" i="1"/>
  <c r="O19" i="1" s="1"/>
  <c r="O22" i="1" s="1"/>
  <c r="D16" i="1"/>
  <c r="F22" i="1"/>
  <c r="K19" i="1"/>
  <c r="E22" i="1"/>
  <c r="L19" i="1"/>
  <c r="H22" i="1"/>
  <c r="I19" i="1"/>
  <c r="L22" i="1" l="1"/>
  <c r="N15" i="1"/>
  <c r="N19" i="1" s="1"/>
  <c r="K22" i="1"/>
  <c r="M19" i="1"/>
  <c r="I22" i="1"/>
  <c r="N22" i="1" l="1"/>
  <c r="M22" i="1"/>
</calcChain>
</file>

<file path=xl/sharedStrings.xml><?xml version="1.0" encoding="utf-8"?>
<sst xmlns="http://schemas.openxmlformats.org/spreadsheetml/2006/main" count="175" uniqueCount="68">
  <si>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</si>
  <si>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</si>
  <si>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</si>
  <si>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</si>
  <si>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</si>
  <si>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</si>
  <si>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</si>
  <si>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</si>
  <si>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</si>
  <si>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</si>
  <si>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</si>
  <si>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</si>
  <si>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</si>
  <si>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</si>
  <si>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</si>
  <si>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</si>
  <si>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</si>
  <si>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</si>
  <si>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</si>
  <si>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</si>
  <si>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</si>
  <si>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</si>
  <si>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</si>
  <si>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</si>
  <si>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</si>
  <si>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</si>
  <si>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</si>
  <si>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</si>
  <si>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</si>
  <si>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</si>
  <si>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</si>
  <si>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</si>
  <si>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</si>
  <si>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</si>
  <si>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</si>
  <si>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</si>
  <si>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</si>
  <si>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Seurat</t>
  </si>
  <si>
    <t>Pesä Ysit = Pesä Ysit, Lappeenranta  (1976),  kasvattajaseura</t>
  </si>
  <si>
    <t>Pesä Ysit  2</t>
  </si>
  <si>
    <t>Eveliina Kainlauri</t>
  </si>
  <si>
    <t>29.7.1999   Lappeenranta</t>
  </si>
  <si>
    <t>8.</t>
  </si>
  <si>
    <t>suomensarja</t>
  </si>
  <si>
    <t>18.05. 2018  Fera - Pesä Ysit  0-2  (1-6, 1-3)</t>
  </si>
  <si>
    <t xml:space="preserve">  18 v   9 kk 19 pv</t>
  </si>
  <si>
    <t xml:space="preserve">Lyöty </t>
  </si>
  <si>
    <t xml:space="preserve">Tuotu </t>
  </si>
  <si>
    <t>10.</t>
  </si>
  <si>
    <t>12.</t>
  </si>
  <si>
    <t>27.  ottelu</t>
  </si>
  <si>
    <t>12.07. 2021  JoMa - Pesä Ysit  2-0  (11-5, 6-5)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</si>
  <si>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</si>
  <si>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</si>
  <si>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</si>
  <si>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</si>
  <si>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</si>
  <si>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</si>
  <si>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</si>
  <si>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</si>
  <si>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</si>
  <si>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</si>
  <si>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</si>
  <si>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5.</t>
  </si>
  <si>
    <t>6.</t>
  </si>
  <si>
    <t>7.</t>
  </si>
  <si>
    <t>ykköspesis</t>
  </si>
  <si>
    <t>Pesä Ysit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</si>
</sst>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7" borderId="14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4" customWidth="1"/>
    <col min="4" max="4" width="12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7" customWidth="1"/>
    <col min="32" max="32" width="66.140625" style="7" customWidth="1"/>
    <col min="33" max="16384" width="9.140625" style="7"/>
  </cols>
  <sheetData>
    <row r="1" spans="1:37" s="8" customFormat="1" ht="15" customHeight="1" x14ac:dyDescent="0.2">
      <c r="A1" s="1"/>
      <c r="B1" s="2" t="s">
        <v>40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6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30</v>
      </c>
      <c r="AC2" s="19"/>
      <c r="AD2" s="13"/>
      <c r="AE2" s="14"/>
      <c r="AF2" s="22"/>
      <c r="AK2" s="6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24</v>
      </c>
      <c r="AA3" s="17" t="s">
        <v>25</v>
      </c>
      <c r="AB3" s="14" t="s">
        <v>26</v>
      </c>
      <c r="AC3" s="14" t="s">
        <v>31</v>
      </c>
      <c r="AD3" s="16" t="s">
        <v>32</v>
      </c>
      <c r="AE3" s="17" t="s">
        <v>33</v>
      </c>
      <c r="AF3" s="22"/>
      <c r="AG3" s="8"/>
      <c r="AH3" s="8"/>
      <c r="AI3" s="8"/>
      <c r="AJ3" s="8"/>
      <c r="AK3" s="6"/>
    </row>
    <row r="4" spans="1:37" ht="15" customHeight="1" x14ac:dyDescent="0.2">
      <c r="A4" s="1"/>
      <c r="B4" s="57">
        <v>2014</v>
      </c>
      <c r="C4" s="57" t="s">
        <v>62</v>
      </c>
      <c r="D4" s="58" t="s">
        <v>39</v>
      </c>
      <c r="E4" s="57"/>
      <c r="F4" s="59" t="s">
        <v>43</v>
      </c>
      <c r="G4" s="57"/>
      <c r="H4" s="57"/>
      <c r="I4" s="57"/>
      <c r="J4" s="57"/>
      <c r="K4" s="57"/>
      <c r="L4" s="57"/>
      <c r="M4" s="57"/>
      <c r="N4" s="60"/>
      <c r="O4" s="23"/>
      <c r="P4" s="24"/>
      <c r="Q4" s="24"/>
      <c r="R4" s="24"/>
      <c r="S4" s="24"/>
      <c r="T4" s="24"/>
      <c r="U4" s="28"/>
      <c r="V4" s="28"/>
      <c r="W4" s="28"/>
      <c r="X4" s="28"/>
      <c r="Y4" s="28"/>
      <c r="Z4" s="24"/>
      <c r="AA4" s="24"/>
      <c r="AB4" s="24"/>
      <c r="AC4" s="24"/>
      <c r="AD4" s="24"/>
      <c r="AE4" s="24"/>
      <c r="AF4" s="22"/>
      <c r="AG4" s="6"/>
      <c r="AH4" s="6"/>
      <c r="AI4" s="6"/>
      <c r="AJ4" s="6"/>
      <c r="AK4" s="6"/>
    </row>
    <row r="5" spans="1:37" ht="15" customHeight="1" x14ac:dyDescent="0.2">
      <c r="A5" s="1"/>
      <c r="B5" s="57">
        <v>2015</v>
      </c>
      <c r="C5" s="57" t="s">
        <v>63</v>
      </c>
      <c r="D5" s="58" t="s">
        <v>39</v>
      </c>
      <c r="E5" s="57"/>
      <c r="F5" s="59" t="s">
        <v>43</v>
      </c>
      <c r="G5" s="57"/>
      <c r="H5" s="57"/>
      <c r="I5" s="57"/>
      <c r="J5" s="57"/>
      <c r="K5" s="57"/>
      <c r="L5" s="57"/>
      <c r="M5" s="57"/>
      <c r="N5" s="60"/>
      <c r="O5" s="23"/>
      <c r="P5" s="24"/>
      <c r="Q5" s="24"/>
      <c r="R5" s="24"/>
      <c r="S5" s="24"/>
      <c r="T5" s="24"/>
      <c r="U5" s="28"/>
      <c r="V5" s="28"/>
      <c r="W5" s="28"/>
      <c r="X5" s="28"/>
      <c r="Y5" s="28"/>
      <c r="Z5" s="24"/>
      <c r="AA5" s="24"/>
      <c r="AB5" s="24"/>
      <c r="AC5" s="24"/>
      <c r="AD5" s="24"/>
      <c r="AE5" s="24"/>
      <c r="AF5" s="22"/>
      <c r="AG5" s="6"/>
      <c r="AH5" s="6"/>
      <c r="AI5" s="6"/>
      <c r="AJ5" s="6"/>
      <c r="AK5" s="6"/>
    </row>
    <row r="6" spans="1:37" ht="15" customHeight="1" x14ac:dyDescent="0.2">
      <c r="A6" s="1"/>
      <c r="B6" s="57">
        <v>2016</v>
      </c>
      <c r="C6" s="57" t="s">
        <v>42</v>
      </c>
      <c r="D6" s="58" t="s">
        <v>39</v>
      </c>
      <c r="E6" s="57"/>
      <c r="F6" s="59" t="s">
        <v>43</v>
      </c>
      <c r="G6" s="57"/>
      <c r="H6" s="57"/>
      <c r="I6" s="57"/>
      <c r="J6" s="57"/>
      <c r="K6" s="57"/>
      <c r="L6" s="57"/>
      <c r="M6" s="57"/>
      <c r="N6" s="60"/>
      <c r="O6" s="23"/>
      <c r="P6" s="24"/>
      <c r="Q6" s="24"/>
      <c r="R6" s="24"/>
      <c r="S6" s="24"/>
      <c r="T6" s="24"/>
      <c r="U6" s="28"/>
      <c r="V6" s="28"/>
      <c r="W6" s="28"/>
      <c r="X6" s="28"/>
      <c r="Y6" s="28"/>
      <c r="Z6" s="24"/>
      <c r="AA6" s="24"/>
      <c r="AB6" s="24"/>
      <c r="AC6" s="24"/>
      <c r="AD6" s="24"/>
      <c r="AE6" s="24"/>
      <c r="AF6" s="22"/>
      <c r="AG6" s="6"/>
      <c r="AH6" s="6"/>
      <c r="AI6" s="6"/>
      <c r="AJ6" s="6"/>
      <c r="AK6" s="6"/>
    </row>
    <row r="7" spans="1:37" ht="15" customHeight="1" x14ac:dyDescent="0.2">
      <c r="A7" s="1"/>
      <c r="B7" s="57">
        <v>2017</v>
      </c>
      <c r="C7" s="57" t="s">
        <v>64</v>
      </c>
      <c r="D7" s="58" t="s">
        <v>39</v>
      </c>
      <c r="E7" s="57"/>
      <c r="F7" s="59" t="s">
        <v>43</v>
      </c>
      <c r="G7" s="57"/>
      <c r="H7" s="57"/>
      <c r="I7" s="57"/>
      <c r="J7" s="57"/>
      <c r="K7" s="57"/>
      <c r="L7" s="57"/>
      <c r="M7" s="57"/>
      <c r="N7" s="60"/>
      <c r="O7" s="23"/>
      <c r="P7" s="24"/>
      <c r="Q7" s="24"/>
      <c r="R7" s="24"/>
      <c r="S7" s="24"/>
      <c r="T7" s="24"/>
      <c r="U7" s="28"/>
      <c r="V7" s="28"/>
      <c r="W7" s="28"/>
      <c r="X7" s="28"/>
      <c r="Y7" s="28"/>
      <c r="Z7" s="24"/>
      <c r="AA7" s="24"/>
      <c r="AB7" s="24"/>
      <c r="AC7" s="24"/>
      <c r="AD7" s="24"/>
      <c r="AE7" s="24"/>
      <c r="AF7" s="22"/>
      <c r="AG7" s="6"/>
      <c r="AH7" s="6"/>
      <c r="AI7" s="6"/>
      <c r="AJ7" s="6"/>
      <c r="AK7" s="6"/>
    </row>
    <row r="8" spans="1:37" ht="15" customHeight="1" x14ac:dyDescent="0.2">
      <c r="A8" s="1"/>
      <c r="B8" s="57">
        <v>2018</v>
      </c>
      <c r="C8" s="57" t="s">
        <v>64</v>
      </c>
      <c r="D8" s="58" t="s">
        <v>39</v>
      </c>
      <c r="E8" s="57"/>
      <c r="F8" s="59" t="s">
        <v>43</v>
      </c>
      <c r="G8" s="57"/>
      <c r="H8" s="57"/>
      <c r="I8" s="57"/>
      <c r="J8" s="57"/>
      <c r="K8" s="57"/>
      <c r="L8" s="57"/>
      <c r="M8" s="57"/>
      <c r="N8" s="60"/>
      <c r="O8" s="23"/>
      <c r="P8" s="24"/>
      <c r="Q8" s="24"/>
      <c r="R8" s="24"/>
      <c r="S8" s="24"/>
      <c r="T8" s="24"/>
      <c r="U8" s="28"/>
      <c r="V8" s="28"/>
      <c r="W8" s="28"/>
      <c r="X8" s="28"/>
      <c r="Y8" s="28"/>
      <c r="Z8" s="24"/>
      <c r="AA8" s="24"/>
      <c r="AB8" s="24"/>
      <c r="AC8" s="24"/>
      <c r="AD8" s="24"/>
      <c r="AE8" s="24"/>
      <c r="AF8" s="22"/>
      <c r="AG8" s="6"/>
      <c r="AH8" s="6"/>
      <c r="AI8" s="6"/>
      <c r="AJ8" s="6"/>
      <c r="AK8" s="6"/>
    </row>
    <row r="9" spans="1:37" ht="15" customHeight="1" x14ac:dyDescent="0.2">
      <c r="A9" s="1"/>
      <c r="B9" s="24">
        <v>2018</v>
      </c>
      <c r="C9" s="24" t="s">
        <v>42</v>
      </c>
      <c r="D9" s="25" t="s">
        <v>35</v>
      </c>
      <c r="E9" s="24">
        <v>1</v>
      </c>
      <c r="F9" s="24">
        <v>0</v>
      </c>
      <c r="G9" s="24">
        <v>1</v>
      </c>
      <c r="H9" s="24">
        <v>0</v>
      </c>
      <c r="I9" s="24">
        <v>1</v>
      </c>
      <c r="J9" s="24">
        <v>0</v>
      </c>
      <c r="K9" s="24">
        <v>0</v>
      </c>
      <c r="L9" s="24">
        <v>0</v>
      </c>
      <c r="M9" s="24">
        <v>1</v>
      </c>
      <c r="N9" s="26">
        <v>0.1666</v>
      </c>
      <c r="O9" s="27">
        <v>6</v>
      </c>
      <c r="P9" s="24"/>
      <c r="Q9" s="24"/>
      <c r="R9" s="24"/>
      <c r="S9" s="24"/>
      <c r="T9" s="24"/>
      <c r="U9" s="28"/>
      <c r="V9" s="28"/>
      <c r="W9" s="28"/>
      <c r="X9" s="28"/>
      <c r="Y9" s="28"/>
      <c r="Z9" s="24"/>
      <c r="AA9" s="24"/>
      <c r="AB9" s="24"/>
      <c r="AC9" s="24"/>
      <c r="AD9" s="24"/>
      <c r="AE9" s="24"/>
      <c r="AF9" s="22"/>
      <c r="AG9" s="8"/>
      <c r="AH9" s="8"/>
      <c r="AI9" s="8"/>
      <c r="AJ9" s="8"/>
      <c r="AK9" s="6"/>
    </row>
    <row r="10" spans="1:37" ht="15" customHeight="1" x14ac:dyDescent="0.2">
      <c r="A10" s="1"/>
      <c r="B10" s="24">
        <v>2019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27"/>
      <c r="P10" s="24"/>
      <c r="Q10" s="24"/>
      <c r="R10" s="24"/>
      <c r="S10" s="24"/>
      <c r="T10" s="24"/>
      <c r="U10" s="28"/>
      <c r="V10" s="28"/>
      <c r="W10" s="28"/>
      <c r="X10" s="28"/>
      <c r="Y10" s="28"/>
      <c r="Z10" s="24"/>
      <c r="AA10" s="24"/>
      <c r="AB10" s="24"/>
      <c r="AC10" s="24"/>
      <c r="AD10" s="24"/>
      <c r="AE10" s="24"/>
      <c r="AF10" s="22"/>
      <c r="AG10" s="8"/>
      <c r="AH10" s="8"/>
      <c r="AI10" s="8"/>
      <c r="AJ10" s="8"/>
      <c r="AK10" s="6"/>
    </row>
    <row r="11" spans="1:37" ht="15" customHeight="1" x14ac:dyDescent="0.2">
      <c r="A11" s="1"/>
      <c r="B11" s="24">
        <v>2020</v>
      </c>
      <c r="C11" s="24" t="s">
        <v>48</v>
      </c>
      <c r="D11" s="25" t="s">
        <v>35</v>
      </c>
      <c r="E11" s="24">
        <v>16</v>
      </c>
      <c r="F11" s="24">
        <v>0</v>
      </c>
      <c r="G11" s="24">
        <v>0</v>
      </c>
      <c r="H11" s="24">
        <v>0</v>
      </c>
      <c r="I11" s="24">
        <v>17</v>
      </c>
      <c r="J11" s="24">
        <v>5</v>
      </c>
      <c r="K11" s="24">
        <v>10</v>
      </c>
      <c r="L11" s="24">
        <v>2</v>
      </c>
      <c r="M11" s="24">
        <v>0</v>
      </c>
      <c r="N11" s="26">
        <v>0.26600000000000001</v>
      </c>
      <c r="O11" s="27">
        <v>64</v>
      </c>
      <c r="P11" s="24"/>
      <c r="Q11" s="24"/>
      <c r="R11" s="24"/>
      <c r="S11" s="24"/>
      <c r="T11" s="24"/>
      <c r="U11" s="28"/>
      <c r="V11" s="28"/>
      <c r="W11" s="28"/>
      <c r="X11" s="28"/>
      <c r="Y11" s="28"/>
      <c r="Z11" s="24"/>
      <c r="AA11" s="24"/>
      <c r="AB11" s="24"/>
      <c r="AC11" s="24"/>
      <c r="AD11" s="24"/>
      <c r="AE11" s="24"/>
      <c r="AF11" s="22"/>
      <c r="AG11" s="8"/>
      <c r="AH11" s="8"/>
      <c r="AI11" s="8"/>
      <c r="AJ11" s="8"/>
      <c r="AK11" s="6"/>
    </row>
    <row r="12" spans="1:37" ht="15" customHeight="1" x14ac:dyDescent="0.2">
      <c r="A12" s="1"/>
      <c r="B12" s="78">
        <v>2021</v>
      </c>
      <c r="C12" s="78" t="s">
        <v>49</v>
      </c>
      <c r="D12" s="79" t="s">
        <v>35</v>
      </c>
      <c r="E12" s="78">
        <v>23</v>
      </c>
      <c r="F12" s="78">
        <v>0</v>
      </c>
      <c r="G12" s="78">
        <v>0</v>
      </c>
      <c r="H12" s="78">
        <v>3</v>
      </c>
      <c r="I12" s="78">
        <v>41</v>
      </c>
      <c r="J12" s="78">
        <v>11</v>
      </c>
      <c r="K12" s="78">
        <v>16</v>
      </c>
      <c r="L12" s="78">
        <v>14</v>
      </c>
      <c r="M12" s="78">
        <v>0</v>
      </c>
      <c r="N12" s="80">
        <v>0.39810000000000001</v>
      </c>
      <c r="O12" s="81">
        <v>103</v>
      </c>
      <c r="P12" s="24"/>
      <c r="Q12" s="24"/>
      <c r="R12" s="24"/>
      <c r="S12" s="24"/>
      <c r="T12" s="24"/>
      <c r="U12" s="28">
        <v>5</v>
      </c>
      <c r="V12" s="28">
        <v>0</v>
      </c>
      <c r="W12" s="28">
        <v>0</v>
      </c>
      <c r="X12" s="28">
        <v>3</v>
      </c>
      <c r="Y12" s="28">
        <v>12</v>
      </c>
      <c r="Z12" s="24"/>
      <c r="AA12" s="24"/>
      <c r="AB12" s="24"/>
      <c r="AC12" s="24"/>
      <c r="AD12" s="24"/>
      <c r="AE12" s="24"/>
      <c r="AF12" s="22"/>
      <c r="AG12" s="8"/>
      <c r="AH12" s="8"/>
      <c r="AI12" s="8"/>
      <c r="AJ12" s="8"/>
      <c r="AK12" s="6"/>
    </row>
    <row r="13" spans="1:37" ht="15" customHeight="1" x14ac:dyDescent="0.2">
      <c r="A13" s="1"/>
      <c r="B13" s="117">
        <v>2022</v>
      </c>
      <c r="C13" s="117" t="s">
        <v>65</v>
      </c>
      <c r="D13" s="118" t="s">
        <v>35</v>
      </c>
      <c r="E13" s="117"/>
      <c r="F13" s="119" t="s">
        <v>66</v>
      </c>
      <c r="G13" s="120"/>
      <c r="H13" s="121"/>
      <c r="I13" s="117"/>
      <c r="J13" s="117"/>
      <c r="K13" s="117"/>
      <c r="L13" s="117"/>
      <c r="M13" s="117"/>
      <c r="N13" s="122"/>
      <c r="O13" s="81">
        <v>15</v>
      </c>
      <c r="P13" s="24"/>
      <c r="Q13" s="24"/>
      <c r="R13" s="24"/>
      <c r="S13" s="24"/>
      <c r="T13" s="24"/>
      <c r="U13" s="28"/>
      <c r="V13" s="28"/>
      <c r="W13" s="28"/>
      <c r="X13" s="28"/>
      <c r="Y13" s="28"/>
      <c r="Z13" s="24"/>
      <c r="AA13" s="24"/>
      <c r="AB13" s="24"/>
      <c r="AC13" s="24"/>
      <c r="AD13" s="24"/>
      <c r="AE13" s="24"/>
      <c r="AF13" s="22"/>
      <c r="AG13" s="8"/>
      <c r="AH13" s="8"/>
      <c r="AI13" s="8"/>
      <c r="AJ13" s="8"/>
      <c r="AK13" s="6"/>
    </row>
    <row r="14" spans="1:37" ht="15" customHeight="1" x14ac:dyDescent="0.2">
      <c r="A14" s="1"/>
      <c r="B14" s="117">
        <v>2023</v>
      </c>
      <c r="C14" s="117" t="s">
        <v>63</v>
      </c>
      <c r="D14" s="118" t="s">
        <v>35</v>
      </c>
      <c r="E14" s="117"/>
      <c r="F14" s="119" t="s">
        <v>66</v>
      </c>
      <c r="G14" s="120"/>
      <c r="H14" s="121"/>
      <c r="I14" s="117"/>
      <c r="J14" s="117"/>
      <c r="K14" s="117"/>
      <c r="L14" s="117"/>
      <c r="M14" s="117"/>
      <c r="N14" s="122"/>
      <c r="O14" s="81">
        <v>15</v>
      </c>
      <c r="P14" s="24"/>
      <c r="Q14" s="24"/>
      <c r="R14" s="24"/>
      <c r="S14" s="24"/>
      <c r="T14" s="24"/>
      <c r="U14" s="28"/>
      <c r="V14" s="28"/>
      <c r="W14" s="28"/>
      <c r="X14" s="28"/>
      <c r="Y14" s="28"/>
      <c r="Z14" s="24"/>
      <c r="AA14" s="24"/>
      <c r="AB14" s="24"/>
      <c r="AC14" s="24"/>
      <c r="AD14" s="24"/>
      <c r="AE14" s="24"/>
      <c r="AF14" s="22"/>
      <c r="AG14" s="8"/>
      <c r="AH14" s="8"/>
      <c r="AI14" s="8"/>
      <c r="AJ14" s="8"/>
      <c r="AK14" s="6"/>
    </row>
    <row r="15" spans="1:37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40</v>
      </c>
      <c r="F15" s="17">
        <f t="shared" si="0"/>
        <v>0</v>
      </c>
      <c r="G15" s="17">
        <f t="shared" si="0"/>
        <v>1</v>
      </c>
      <c r="H15" s="17">
        <f t="shared" si="0"/>
        <v>3</v>
      </c>
      <c r="I15" s="17">
        <f t="shared" si="0"/>
        <v>59</v>
      </c>
      <c r="J15" s="17">
        <f t="shared" si="0"/>
        <v>16</v>
      </c>
      <c r="K15" s="17">
        <f t="shared" si="0"/>
        <v>26</v>
      </c>
      <c r="L15" s="17">
        <f t="shared" si="0"/>
        <v>16</v>
      </c>
      <c r="M15" s="17">
        <f t="shared" si="0"/>
        <v>1</v>
      </c>
      <c r="N15" s="29">
        <f>PRODUCT(I15/O15)</f>
        <v>0.29064039408866993</v>
      </c>
      <c r="O15" s="30">
        <f t="shared" ref="O15:AE15" si="1">SUM(O4:O14)</f>
        <v>203</v>
      </c>
      <c r="P15" s="17">
        <f t="shared" si="1"/>
        <v>0</v>
      </c>
      <c r="Q15" s="17">
        <f t="shared" si="1"/>
        <v>0</v>
      </c>
      <c r="R15" s="17">
        <f t="shared" si="1"/>
        <v>0</v>
      </c>
      <c r="S15" s="17">
        <f t="shared" si="1"/>
        <v>0</v>
      </c>
      <c r="T15" s="17">
        <f t="shared" si="1"/>
        <v>0</v>
      </c>
      <c r="U15" s="17">
        <f t="shared" si="1"/>
        <v>5</v>
      </c>
      <c r="V15" s="17">
        <f t="shared" si="1"/>
        <v>0</v>
      </c>
      <c r="W15" s="17">
        <f t="shared" si="1"/>
        <v>0</v>
      </c>
      <c r="X15" s="17">
        <f t="shared" si="1"/>
        <v>3</v>
      </c>
      <c r="Y15" s="17">
        <f t="shared" si="1"/>
        <v>12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22"/>
      <c r="AG15" s="8"/>
      <c r="AH15" s="8"/>
      <c r="AI15" s="8"/>
      <c r="AJ15" s="8"/>
      <c r="AK15" s="6"/>
    </row>
    <row r="16" spans="1:37" ht="15" customHeight="1" x14ac:dyDescent="0.2">
      <c r="A16" s="1"/>
      <c r="B16" s="25" t="s">
        <v>2</v>
      </c>
      <c r="C16" s="31"/>
      <c r="D16" s="32">
        <f>SUM(F15:H15)+((I15-F15-G15)/3)+(E15/3)+(Z15*25)+(AA15*25)+(AB15*10)+(AC15*25)+(AD15*20)+(AE15*15)</f>
        <v>36.666666666666664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4"/>
      <c r="AE16" s="1"/>
      <c r="AF16" s="22"/>
      <c r="AG16" s="8"/>
      <c r="AH16" s="8"/>
      <c r="AI16" s="8"/>
      <c r="AJ16" s="8"/>
      <c r="AK16" s="6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8"/>
      <c r="AH17" s="8"/>
      <c r="AI17" s="8"/>
      <c r="AJ17" s="8"/>
      <c r="AK17" s="6"/>
    </row>
    <row r="18" spans="1:37" s="8" customFormat="1" ht="15" customHeight="1" x14ac:dyDescent="0.25">
      <c r="A18" s="1"/>
      <c r="B18" s="21" t="s">
        <v>16</v>
      </c>
      <c r="C18" s="36"/>
      <c r="D18" s="36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27</v>
      </c>
      <c r="L18" s="17" t="s">
        <v>28</v>
      </c>
      <c r="M18" s="17" t="s">
        <v>29</v>
      </c>
      <c r="N18" s="17" t="s">
        <v>23</v>
      </c>
      <c r="O18" s="23"/>
      <c r="P18" s="37" t="s">
        <v>34</v>
      </c>
      <c r="Q18" s="11"/>
      <c r="R18" s="11"/>
      <c r="S18" s="11"/>
      <c r="T18" s="38"/>
      <c r="U18" s="38"/>
      <c r="V18" s="38"/>
      <c r="W18" s="38"/>
      <c r="X18" s="38"/>
      <c r="Y18" s="11"/>
      <c r="Z18" s="11"/>
      <c r="AA18" s="11"/>
      <c r="AB18" s="11"/>
      <c r="AC18" s="11"/>
      <c r="AD18" s="11"/>
      <c r="AE18" s="39"/>
      <c r="AF18" s="22"/>
      <c r="AG18" s="7"/>
      <c r="AK18" s="6"/>
    </row>
    <row r="19" spans="1:37" ht="15" customHeight="1" x14ac:dyDescent="0.2">
      <c r="A19" s="1"/>
      <c r="B19" s="37" t="s">
        <v>17</v>
      </c>
      <c r="C19" s="11"/>
      <c r="D19" s="39"/>
      <c r="E19" s="24">
        <f>PRODUCT(E15)</f>
        <v>40</v>
      </c>
      <c r="F19" s="24">
        <f>PRODUCT(F15)</f>
        <v>0</v>
      </c>
      <c r="G19" s="24">
        <f>PRODUCT(G15)</f>
        <v>1</v>
      </c>
      <c r="H19" s="24">
        <f>PRODUCT(H15)</f>
        <v>3</v>
      </c>
      <c r="I19" s="24">
        <f>PRODUCT(I15)</f>
        <v>59</v>
      </c>
      <c r="J19" s="1"/>
      <c r="K19" s="40">
        <f>PRODUCT((F19+G19)/E19)</f>
        <v>2.5000000000000001E-2</v>
      </c>
      <c r="L19" s="40">
        <f>PRODUCT(H19/E19)</f>
        <v>7.4999999999999997E-2</v>
      </c>
      <c r="M19" s="40">
        <f>PRODUCT(I19/E19)</f>
        <v>1.4750000000000001</v>
      </c>
      <c r="N19" s="26">
        <f>PRODUCT(N15)</f>
        <v>0.29064039408866993</v>
      </c>
      <c r="O19" s="23">
        <f>PRODUCT(O15)</f>
        <v>203</v>
      </c>
      <c r="P19" s="61" t="s">
        <v>21</v>
      </c>
      <c r="Q19" s="62"/>
      <c r="R19" s="63" t="s">
        <v>44</v>
      </c>
      <c r="S19" s="63"/>
      <c r="T19" s="63"/>
      <c r="U19" s="63"/>
      <c r="V19" s="63"/>
      <c r="W19" s="63"/>
      <c r="X19" s="63"/>
      <c r="Y19" s="63"/>
      <c r="Z19" s="64" t="s">
        <v>36</v>
      </c>
      <c r="AA19" s="64"/>
      <c r="AB19" s="73" t="s">
        <v>45</v>
      </c>
      <c r="AC19" s="64"/>
      <c r="AD19" s="64"/>
      <c r="AE19" s="75"/>
      <c r="AF19" s="22"/>
      <c r="AG19" s="8"/>
      <c r="AH19" s="8"/>
      <c r="AI19" s="8"/>
      <c r="AJ19" s="8"/>
      <c r="AK19" s="6"/>
    </row>
    <row r="20" spans="1:37" ht="15" customHeight="1" x14ac:dyDescent="0.2">
      <c r="A20" s="1"/>
      <c r="B20" s="41" t="s">
        <v>18</v>
      </c>
      <c r="C20" s="42"/>
      <c r="D20" s="43"/>
      <c r="E20" s="24"/>
      <c r="F20" s="24"/>
      <c r="G20" s="24"/>
      <c r="H20" s="24"/>
      <c r="I20" s="24"/>
      <c r="J20" s="1"/>
      <c r="K20" s="40"/>
      <c r="L20" s="40"/>
      <c r="M20" s="40"/>
      <c r="N20" s="26"/>
      <c r="O20" s="27"/>
      <c r="P20" s="65" t="s">
        <v>46</v>
      </c>
      <c r="Q20" s="66"/>
      <c r="R20" s="67" t="s">
        <v>44</v>
      </c>
      <c r="S20" s="67"/>
      <c r="T20" s="67"/>
      <c r="U20" s="67"/>
      <c r="V20" s="67"/>
      <c r="W20" s="67"/>
      <c r="X20" s="67"/>
      <c r="Y20" s="67"/>
      <c r="Z20" s="68" t="s">
        <v>36</v>
      </c>
      <c r="AA20" s="68"/>
      <c r="AB20" s="74" t="s">
        <v>45</v>
      </c>
      <c r="AC20" s="68"/>
      <c r="AD20" s="68"/>
      <c r="AE20" s="76"/>
      <c r="AF20" s="22"/>
      <c r="AG20" s="1"/>
      <c r="AH20" s="8"/>
      <c r="AI20" s="8"/>
      <c r="AJ20" s="8"/>
      <c r="AK20" s="6"/>
    </row>
    <row r="21" spans="1:37" ht="15" customHeight="1" x14ac:dyDescent="0.2">
      <c r="A21" s="1"/>
      <c r="B21" s="44" t="s">
        <v>19</v>
      </c>
      <c r="C21" s="45"/>
      <c r="D21" s="46"/>
      <c r="E21" s="28">
        <f>PRODUCT(U15)</f>
        <v>5</v>
      </c>
      <c r="F21" s="28">
        <f t="shared" ref="F21:I21" si="2">PRODUCT(V15)</f>
        <v>0</v>
      </c>
      <c r="G21" s="28">
        <f t="shared" si="2"/>
        <v>0</v>
      </c>
      <c r="H21" s="28">
        <f t="shared" si="2"/>
        <v>3</v>
      </c>
      <c r="I21" s="28">
        <f t="shared" si="2"/>
        <v>12</v>
      </c>
      <c r="J21" s="1"/>
      <c r="K21" s="47">
        <f>PRODUCT((F21+G21)/E21)</f>
        <v>0</v>
      </c>
      <c r="L21" s="47">
        <f>PRODUCT(H21/E21)</f>
        <v>0.6</v>
      </c>
      <c r="M21" s="47">
        <f>PRODUCT(I21/E21)</f>
        <v>2.4</v>
      </c>
      <c r="N21" s="48">
        <f>PRODUCT(I21/O21)</f>
        <v>0.42857142857142855</v>
      </c>
      <c r="O21" s="23">
        <v>28</v>
      </c>
      <c r="P21" s="65" t="s">
        <v>47</v>
      </c>
      <c r="Q21" s="66"/>
      <c r="R21" s="67" t="s">
        <v>51</v>
      </c>
      <c r="S21" s="67"/>
      <c r="T21" s="67"/>
      <c r="U21" s="67"/>
      <c r="V21" s="67"/>
      <c r="W21" s="67"/>
      <c r="X21" s="67"/>
      <c r="Y21" s="67"/>
      <c r="Z21" s="68" t="s">
        <v>50</v>
      </c>
      <c r="AA21" s="68"/>
      <c r="AB21" s="74" t="s">
        <v>45</v>
      </c>
      <c r="AC21" s="67"/>
      <c r="AD21" s="68"/>
      <c r="AE21" s="76"/>
      <c r="AF21" s="22"/>
      <c r="AG21" s="1"/>
      <c r="AH21" s="8"/>
      <c r="AI21" s="8"/>
      <c r="AJ21" s="8"/>
      <c r="AK21" s="6"/>
    </row>
    <row r="22" spans="1:37" ht="15" customHeight="1" x14ac:dyDescent="0.2">
      <c r="A22" s="1"/>
      <c r="B22" s="49" t="s">
        <v>20</v>
      </c>
      <c r="C22" s="50"/>
      <c r="D22" s="51"/>
      <c r="E22" s="17">
        <f>SUM(E19:E21)</f>
        <v>45</v>
      </c>
      <c r="F22" s="17">
        <f>SUM(F19:F21)</f>
        <v>0</v>
      </c>
      <c r="G22" s="17">
        <f>SUM(G19:G21)</f>
        <v>1</v>
      </c>
      <c r="H22" s="17">
        <f>SUM(H19:H21)</f>
        <v>6</v>
      </c>
      <c r="I22" s="17">
        <f>SUM(I19:I21)</f>
        <v>71</v>
      </c>
      <c r="J22" s="1"/>
      <c r="K22" s="52">
        <f>PRODUCT((F22+G22)/E22)</f>
        <v>2.2222222222222223E-2</v>
      </c>
      <c r="L22" s="52">
        <f>PRODUCT(H22/E22)</f>
        <v>0.13333333333333333</v>
      </c>
      <c r="M22" s="52">
        <f>PRODUCT(I22/E22)</f>
        <v>1.5777777777777777</v>
      </c>
      <c r="N22" s="29">
        <f>PRODUCT(I22/O22)</f>
        <v>0.30735930735930733</v>
      </c>
      <c r="O22" s="23">
        <f>SUM(O19:O21)</f>
        <v>231</v>
      </c>
      <c r="P22" s="69" t="s">
        <v>22</v>
      </c>
      <c r="Q22" s="70"/>
      <c r="R22" s="70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2"/>
      <c r="AE22" s="77"/>
      <c r="AF22" s="22"/>
      <c r="AG22" s="1"/>
      <c r="AK22" s="6"/>
    </row>
    <row r="23" spans="1:37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1"/>
      <c r="Q23" s="1"/>
      <c r="R23" s="1"/>
      <c r="S23" s="1"/>
      <c r="T23" s="23"/>
      <c r="U23" s="23"/>
      <c r="V23" s="53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1"/>
      <c r="AH23" s="8"/>
      <c r="AI23" s="8"/>
      <c r="AJ23" s="8"/>
      <c r="AK23" s="6"/>
    </row>
    <row r="24" spans="1:37" ht="15" customHeight="1" x14ac:dyDescent="0.25">
      <c r="A24" s="1"/>
      <c r="B24" s="1" t="s">
        <v>37</v>
      </c>
      <c r="C24" s="1"/>
      <c r="D24" s="1" t="s">
        <v>67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3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23"/>
      <c r="AK24" s="6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3"/>
      <c r="W25" s="1"/>
      <c r="X25" s="1"/>
      <c r="Y25" s="1"/>
      <c r="Z25" s="1"/>
      <c r="AA25" s="1"/>
      <c r="AB25" s="1"/>
      <c r="AC25" s="1"/>
      <c r="AD25" s="1"/>
      <c r="AE25" s="1"/>
      <c r="AF25" s="22"/>
      <c r="AK25" s="6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3"/>
      <c r="W26" s="1"/>
      <c r="X26" s="1"/>
      <c r="Y26" s="1"/>
      <c r="Z26" s="1"/>
      <c r="AA26" s="1"/>
      <c r="AB26" s="1"/>
      <c r="AC26" s="1"/>
      <c r="AD26" s="1"/>
      <c r="AE26" s="1"/>
      <c r="AF26" s="22"/>
      <c r="AK26" s="6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3"/>
      <c r="W27" s="1"/>
      <c r="X27" s="1"/>
      <c r="Y27" s="1"/>
      <c r="Z27" s="1"/>
      <c r="AA27" s="1"/>
      <c r="AB27" s="1"/>
      <c r="AC27" s="1"/>
      <c r="AD27" s="1"/>
      <c r="AE27" s="1"/>
      <c r="AF27" s="22"/>
      <c r="AK27" s="6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3"/>
      <c r="W28" s="1"/>
      <c r="X28" s="1"/>
      <c r="Y28" s="1"/>
      <c r="Z28" s="1"/>
      <c r="AA28" s="1"/>
      <c r="AB28" s="1"/>
      <c r="AC28" s="1"/>
      <c r="AD28" s="1"/>
      <c r="AE28" s="1"/>
      <c r="AF28" s="22"/>
      <c r="AK28" s="6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3"/>
      <c r="W29" s="1"/>
      <c r="X29" s="1"/>
      <c r="Y29" s="1"/>
      <c r="Z29" s="1"/>
      <c r="AA29" s="1"/>
      <c r="AB29" s="1"/>
      <c r="AC29" s="1"/>
      <c r="AD29" s="1"/>
      <c r="AE29" s="1"/>
      <c r="AF29" s="22"/>
      <c r="AK29" s="6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3"/>
      <c r="W30" s="1"/>
      <c r="X30" s="1"/>
      <c r="Y30" s="1"/>
      <c r="Z30" s="1"/>
      <c r="AA30" s="1"/>
      <c r="AB30" s="1"/>
      <c r="AC30" s="1"/>
      <c r="AD30" s="1"/>
      <c r="AE30" s="1"/>
      <c r="AF30" s="22"/>
      <c r="AK30" s="6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3"/>
      <c r="W31" s="1"/>
      <c r="X31" s="1"/>
      <c r="Y31" s="1"/>
      <c r="Z31" s="1"/>
      <c r="AA31" s="1"/>
      <c r="AB31" s="1"/>
      <c r="AC31" s="1"/>
      <c r="AD31" s="1"/>
      <c r="AE31" s="1"/>
      <c r="AF31" s="22"/>
      <c r="AK31" s="6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3"/>
      <c r="W32" s="1"/>
      <c r="X32" s="1"/>
      <c r="Y32" s="1"/>
      <c r="Z32" s="1"/>
      <c r="AA32" s="1"/>
      <c r="AB32" s="1"/>
      <c r="AC32" s="1"/>
      <c r="AD32" s="1"/>
      <c r="AE32" s="1"/>
      <c r="AF32" s="22"/>
      <c r="AK32" s="6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22"/>
      <c r="AK33" s="6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3"/>
      <c r="W34" s="1"/>
      <c r="X34" s="1"/>
      <c r="Y34" s="1"/>
      <c r="Z34" s="1"/>
      <c r="AA34" s="1"/>
      <c r="AB34" s="1"/>
      <c r="AC34" s="1"/>
      <c r="AD34" s="1"/>
      <c r="AE34" s="1"/>
      <c r="AF34" s="22"/>
      <c r="AK34" s="6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22"/>
      <c r="AK35" s="6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3"/>
      <c r="W36" s="1"/>
      <c r="X36" s="1"/>
      <c r="Y36" s="1"/>
      <c r="Z36" s="1"/>
      <c r="AA36" s="1"/>
      <c r="AB36" s="1"/>
      <c r="AC36" s="1"/>
      <c r="AD36" s="1"/>
      <c r="AE36" s="1"/>
      <c r="AF36" s="22"/>
      <c r="AK36" s="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3"/>
      <c r="W37" s="1"/>
      <c r="X37" s="1"/>
      <c r="Y37" s="1"/>
      <c r="Z37" s="1"/>
      <c r="AA37" s="1"/>
      <c r="AB37" s="1"/>
      <c r="AC37" s="1"/>
      <c r="AD37" s="1"/>
      <c r="AE37" s="1"/>
      <c r="AF37" s="22"/>
      <c r="AK37" s="6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3"/>
      <c r="W38" s="1"/>
      <c r="X38" s="1"/>
      <c r="Y38" s="1"/>
      <c r="Z38" s="1"/>
      <c r="AA38" s="1"/>
      <c r="AB38" s="1"/>
      <c r="AC38" s="1"/>
      <c r="AD38" s="1"/>
      <c r="AE38" s="1"/>
      <c r="AF38" s="22"/>
      <c r="AK38" s="6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3"/>
      <c r="W39" s="1"/>
      <c r="X39" s="1"/>
      <c r="Y39" s="1"/>
      <c r="Z39" s="1"/>
      <c r="AA39" s="1"/>
      <c r="AB39" s="1"/>
      <c r="AC39" s="1"/>
      <c r="AD39" s="1"/>
      <c r="AE39" s="1"/>
      <c r="AF39" s="22"/>
      <c r="AK39" s="6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3"/>
      <c r="W40" s="1"/>
      <c r="X40" s="1"/>
      <c r="Y40" s="1"/>
      <c r="Z40" s="1"/>
      <c r="AA40" s="1"/>
      <c r="AB40" s="1"/>
      <c r="AC40" s="1"/>
      <c r="AD40" s="1"/>
      <c r="AE40" s="1"/>
      <c r="AF40" s="22"/>
      <c r="AK40" s="6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3"/>
      <c r="W41" s="1"/>
      <c r="X41" s="1"/>
      <c r="Y41" s="1"/>
      <c r="Z41" s="1"/>
      <c r="AA41" s="1"/>
      <c r="AB41" s="1"/>
      <c r="AC41" s="1"/>
      <c r="AD41" s="1"/>
      <c r="AE41" s="1"/>
      <c r="AF41" s="22"/>
      <c r="AK41" s="6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3"/>
      <c r="W42" s="1"/>
      <c r="X42" s="1"/>
      <c r="Y42" s="1"/>
      <c r="Z42" s="1"/>
      <c r="AA42" s="1"/>
      <c r="AB42" s="1"/>
      <c r="AC42" s="1"/>
      <c r="AD42" s="1"/>
      <c r="AE42" s="1"/>
      <c r="AF42" s="22"/>
      <c r="AK42" s="6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3"/>
      <c r="W43" s="1"/>
      <c r="X43" s="1"/>
      <c r="Y43" s="1"/>
      <c r="Z43" s="1"/>
      <c r="AA43" s="1"/>
      <c r="AB43" s="1"/>
      <c r="AC43" s="1"/>
      <c r="AD43" s="1"/>
      <c r="AE43" s="1"/>
      <c r="AF43" s="22"/>
      <c r="AK43" s="6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3"/>
      <c r="W44" s="1"/>
      <c r="X44" s="1"/>
      <c r="Y44" s="1"/>
      <c r="Z44" s="1"/>
      <c r="AA44" s="1"/>
      <c r="AB44" s="1"/>
      <c r="AC44" s="1"/>
      <c r="AD44" s="1"/>
      <c r="AE44" s="1"/>
      <c r="AF44" s="22"/>
      <c r="AK44" s="6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3"/>
      <c r="W45" s="1"/>
      <c r="X45" s="1"/>
      <c r="Y45" s="1"/>
      <c r="Z45" s="1"/>
      <c r="AA45" s="1"/>
      <c r="AB45" s="1"/>
      <c r="AC45" s="1"/>
      <c r="AD45" s="1"/>
      <c r="AE45" s="1"/>
      <c r="AF45" s="22"/>
      <c r="AK45" s="6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3"/>
      <c r="W46" s="1"/>
      <c r="X46" s="1"/>
      <c r="Y46" s="1"/>
      <c r="Z46" s="1"/>
      <c r="AA46" s="1"/>
      <c r="AB46" s="1"/>
      <c r="AC46" s="1"/>
      <c r="AD46" s="1"/>
      <c r="AE46" s="1"/>
      <c r="AF46" s="22"/>
      <c r="AK46" s="6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3"/>
      <c r="W47" s="1"/>
      <c r="X47" s="1"/>
      <c r="Y47" s="1"/>
      <c r="Z47" s="1"/>
      <c r="AA47" s="1"/>
      <c r="AB47" s="1"/>
      <c r="AC47" s="1"/>
      <c r="AD47" s="1"/>
      <c r="AE47" s="1"/>
      <c r="AF47" s="22"/>
      <c r="AK47" s="6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3"/>
      <c r="W48" s="1"/>
      <c r="X48" s="1"/>
      <c r="Y48" s="1"/>
      <c r="Z48" s="1"/>
      <c r="AA48" s="1"/>
      <c r="AB48" s="1"/>
      <c r="AC48" s="1"/>
      <c r="AD48" s="1"/>
      <c r="AE48" s="1"/>
      <c r="AF48" s="22"/>
      <c r="AK48" s="6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3"/>
      <c r="W49" s="1"/>
      <c r="X49" s="1"/>
      <c r="Y49" s="1"/>
      <c r="Z49" s="1"/>
      <c r="AA49" s="1"/>
      <c r="AB49" s="1"/>
      <c r="AC49" s="1"/>
      <c r="AD49" s="1"/>
      <c r="AE49" s="1"/>
      <c r="AF49" s="22"/>
      <c r="AK49" s="6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3"/>
      <c r="W50" s="1"/>
      <c r="X50" s="1"/>
      <c r="Y50" s="1"/>
      <c r="Z50" s="1"/>
      <c r="AA50" s="1"/>
      <c r="AB50" s="1"/>
      <c r="AC50" s="1"/>
      <c r="AD50" s="1"/>
      <c r="AE50" s="1"/>
      <c r="AF50" s="22"/>
      <c r="AK50" s="6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3"/>
      <c r="W51" s="1"/>
      <c r="X51" s="1"/>
      <c r="Y51" s="1"/>
      <c r="Z51" s="1"/>
      <c r="AA51" s="1"/>
      <c r="AB51" s="1"/>
      <c r="AC51" s="1"/>
      <c r="AD51" s="1"/>
      <c r="AE51" s="1"/>
      <c r="AF51" s="22"/>
      <c r="AK51" s="6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3"/>
      <c r="W52" s="1"/>
      <c r="X52" s="1"/>
      <c r="Y52" s="1"/>
      <c r="Z52" s="1"/>
      <c r="AA52" s="1"/>
      <c r="AB52" s="1"/>
      <c r="AC52" s="1"/>
      <c r="AD52" s="1"/>
      <c r="AE52" s="1"/>
      <c r="AF52" s="22"/>
      <c r="AK52" s="6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3"/>
      <c r="W53" s="1"/>
      <c r="X53" s="1"/>
      <c r="Y53" s="1"/>
      <c r="Z53" s="1"/>
      <c r="AA53" s="1"/>
      <c r="AB53" s="1"/>
      <c r="AC53" s="1"/>
      <c r="AD53" s="1"/>
      <c r="AE53" s="1"/>
      <c r="AF53" s="22"/>
      <c r="AK53" s="6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3"/>
      <c r="W54" s="1"/>
      <c r="X54" s="1"/>
      <c r="Y54" s="1"/>
      <c r="Z54" s="1"/>
      <c r="AA54" s="1"/>
      <c r="AB54" s="1"/>
      <c r="AC54" s="1"/>
      <c r="AD54" s="1"/>
      <c r="AE54" s="1"/>
      <c r="AF54" s="22"/>
      <c r="AK54" s="6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3"/>
      <c r="W55" s="1"/>
      <c r="X55" s="1"/>
      <c r="Y55" s="1"/>
      <c r="Z55" s="1"/>
      <c r="AA55" s="1"/>
      <c r="AB55" s="1"/>
      <c r="AC55" s="1"/>
      <c r="AD55" s="1"/>
      <c r="AE55" s="1"/>
      <c r="AF55" s="22"/>
      <c r="AK55" s="6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3"/>
      <c r="W56" s="1"/>
      <c r="X56" s="1"/>
      <c r="Y56" s="1"/>
      <c r="Z56" s="1"/>
      <c r="AA56" s="1"/>
      <c r="AB56" s="1"/>
      <c r="AC56" s="1"/>
      <c r="AD56" s="1"/>
      <c r="AE56" s="1"/>
      <c r="AF56" s="22"/>
      <c r="AK56" s="6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3"/>
      <c r="W57" s="1"/>
      <c r="X57" s="1"/>
      <c r="Y57" s="1"/>
      <c r="Z57" s="1"/>
      <c r="AA57" s="1"/>
      <c r="AB57" s="1"/>
      <c r="AC57" s="1"/>
      <c r="AD57" s="1"/>
      <c r="AE57" s="1"/>
      <c r="AF57" s="22"/>
      <c r="AK57" s="6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3"/>
      <c r="W58" s="1"/>
      <c r="X58" s="1"/>
      <c r="Y58" s="1"/>
      <c r="Z58" s="1"/>
      <c r="AA58" s="1"/>
      <c r="AB58" s="1"/>
      <c r="AC58" s="1"/>
      <c r="AD58" s="1"/>
      <c r="AE58" s="1"/>
      <c r="AF58" s="22"/>
      <c r="AK58" s="6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3"/>
      <c r="W59" s="1"/>
      <c r="X59" s="1"/>
      <c r="Y59" s="1"/>
      <c r="Z59" s="1"/>
      <c r="AA59" s="1"/>
      <c r="AB59" s="1"/>
      <c r="AC59" s="1"/>
      <c r="AD59" s="1"/>
      <c r="AE59" s="1"/>
      <c r="AF59" s="22"/>
      <c r="AK59" s="6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3"/>
      <c r="W60" s="1"/>
      <c r="X60" s="1"/>
      <c r="Y60" s="1"/>
      <c r="Z60" s="1"/>
      <c r="AA60" s="1"/>
      <c r="AB60" s="1"/>
      <c r="AC60" s="1"/>
      <c r="AD60" s="1"/>
      <c r="AE60" s="1"/>
      <c r="AF60" s="22"/>
      <c r="AK60" s="6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3"/>
      <c r="W61" s="1"/>
      <c r="X61" s="1"/>
      <c r="Y61" s="1"/>
      <c r="Z61" s="1"/>
      <c r="AA61" s="1"/>
      <c r="AB61" s="1"/>
      <c r="AC61" s="1"/>
      <c r="AD61" s="1"/>
      <c r="AE61" s="1"/>
      <c r="AF61" s="22"/>
      <c r="AK61" s="6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3"/>
      <c r="W62" s="1"/>
      <c r="X62" s="1"/>
      <c r="Y62" s="1"/>
      <c r="Z62" s="1"/>
      <c r="AA62" s="1"/>
      <c r="AB62" s="1"/>
      <c r="AC62" s="1"/>
      <c r="AD62" s="1"/>
      <c r="AE62" s="1"/>
      <c r="AF62" s="22"/>
      <c r="AK62" s="6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3"/>
      <c r="W63" s="1"/>
      <c r="X63" s="1"/>
      <c r="Y63" s="1"/>
      <c r="Z63" s="1"/>
      <c r="AA63" s="1"/>
      <c r="AB63" s="1"/>
      <c r="AC63" s="1"/>
      <c r="AD63" s="1"/>
      <c r="AE63" s="1"/>
      <c r="AF63" s="22"/>
      <c r="AK63" s="6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3"/>
      <c r="W64" s="1"/>
      <c r="X64" s="1"/>
      <c r="Y64" s="1"/>
      <c r="Z64" s="1"/>
      <c r="AA64" s="1"/>
      <c r="AB64" s="1"/>
      <c r="AC64" s="1"/>
      <c r="AD64" s="1"/>
      <c r="AE64" s="1"/>
      <c r="AF64" s="22"/>
      <c r="AK64" s="6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3"/>
      <c r="W65" s="1"/>
      <c r="X65" s="1"/>
      <c r="Y65" s="1"/>
      <c r="Z65" s="1"/>
      <c r="AA65" s="1"/>
      <c r="AB65" s="1"/>
      <c r="AC65" s="1"/>
      <c r="AD65" s="1"/>
      <c r="AE65" s="1"/>
      <c r="AF65" s="22"/>
      <c r="AK65" s="6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3"/>
      <c r="W66" s="1"/>
      <c r="X66" s="1"/>
      <c r="Y66" s="1"/>
      <c r="Z66" s="1"/>
      <c r="AA66" s="1"/>
      <c r="AB66" s="1"/>
      <c r="AC66" s="1"/>
      <c r="AD66" s="1"/>
      <c r="AE66" s="1"/>
      <c r="AF66" s="22"/>
      <c r="AK66" s="6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3"/>
      <c r="W67" s="1"/>
      <c r="X67" s="1"/>
      <c r="Y67" s="1"/>
      <c r="Z67" s="1"/>
      <c r="AA67" s="1"/>
      <c r="AB67" s="1"/>
      <c r="AC67" s="1"/>
      <c r="AD67" s="1"/>
      <c r="AE67" s="1"/>
      <c r="AF67" s="22"/>
      <c r="AK67" s="6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3"/>
      <c r="W68" s="1"/>
      <c r="X68" s="1"/>
      <c r="Y68" s="1"/>
      <c r="Z68" s="1"/>
      <c r="AA68" s="1"/>
      <c r="AB68" s="1"/>
      <c r="AC68" s="1"/>
      <c r="AD68" s="1"/>
      <c r="AE68" s="1"/>
      <c r="AF68" s="22"/>
      <c r="AK68" s="6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3"/>
      <c r="W69" s="1"/>
      <c r="X69" s="1"/>
      <c r="Y69" s="1"/>
      <c r="Z69" s="1"/>
      <c r="AA69" s="1"/>
      <c r="AB69" s="1"/>
      <c r="AC69" s="1"/>
      <c r="AD69" s="1"/>
      <c r="AE69" s="1"/>
      <c r="AF69" s="22"/>
      <c r="AK69" s="6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3"/>
      <c r="W70" s="1"/>
      <c r="X70" s="1"/>
      <c r="Y70" s="1"/>
      <c r="Z70" s="1"/>
      <c r="AA70" s="1"/>
      <c r="AB70" s="1"/>
      <c r="AC70" s="1"/>
      <c r="AD70" s="1"/>
      <c r="AE70" s="1"/>
      <c r="AF70" s="22"/>
      <c r="AK70" s="6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5"/>
      <c r="M71" s="55"/>
      <c r="N71" s="55"/>
      <c r="O71" s="3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6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5"/>
      <c r="M72" s="55"/>
      <c r="N72" s="55"/>
      <c r="O72" s="3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6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5"/>
      <c r="M73" s="55"/>
      <c r="N73" s="55"/>
      <c r="O73" s="3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6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5"/>
      <c r="M74" s="55"/>
      <c r="N74" s="55"/>
      <c r="O74" s="3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6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5"/>
      <c r="M75" s="55"/>
      <c r="N75" s="55"/>
      <c r="O75" s="3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6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5"/>
      <c r="M76" s="55"/>
      <c r="N76" s="55"/>
      <c r="O76" s="3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6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5"/>
      <c r="M77" s="55"/>
      <c r="N77" s="55"/>
      <c r="O77" s="3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6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5"/>
      <c r="M78" s="55"/>
      <c r="N78" s="55"/>
      <c r="O78" s="3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6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5"/>
      <c r="M79" s="55"/>
      <c r="N79" s="55"/>
      <c r="O79" s="3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6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5"/>
      <c r="M80" s="55"/>
      <c r="N80" s="55"/>
      <c r="O80" s="3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6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5"/>
      <c r="M81" s="55"/>
      <c r="N81" s="55"/>
      <c r="O81" s="3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6"/>
    </row>
  </sheetData>
  <sortState xmlns:xlrd2="http://schemas.microsoft.com/office/spreadsheetml/2017/richdata2" ref="B11:X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bestFit="1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14062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7" bestFit="1" customWidth="1"/>
    <col min="45" max="45" width="0.7109375" customWidth="1"/>
  </cols>
  <sheetData>
    <row r="1" spans="1:57" x14ac:dyDescent="0.25">
      <c r="A1" s="1"/>
      <c r="B1" s="2" t="s">
        <v>40</v>
      </c>
      <c r="C1" s="2"/>
      <c r="D1" s="3"/>
      <c r="E1" s="4" t="s">
        <v>41</v>
      </c>
      <c r="F1" s="82"/>
      <c r="G1" s="83"/>
      <c r="H1" s="83"/>
      <c r="I1" s="5"/>
      <c r="J1" s="3"/>
      <c r="K1" s="84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5"/>
      <c r="AF1" s="3"/>
      <c r="AG1" s="84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5" t="s">
        <v>52</v>
      </c>
      <c r="C2" s="86"/>
      <c r="D2" s="87"/>
      <c r="E2" s="12" t="s">
        <v>17</v>
      </c>
      <c r="F2" s="13"/>
      <c r="G2" s="13"/>
      <c r="H2" s="13"/>
      <c r="I2" s="19"/>
      <c r="J2" s="14"/>
      <c r="K2" s="27"/>
      <c r="L2" s="21" t="s">
        <v>53</v>
      </c>
      <c r="M2" s="13"/>
      <c r="N2" s="13"/>
      <c r="O2" s="20"/>
      <c r="P2" s="18"/>
      <c r="Q2" s="21" t="s">
        <v>54</v>
      </c>
      <c r="R2" s="13"/>
      <c r="S2" s="13"/>
      <c r="T2" s="13"/>
      <c r="U2" s="19"/>
      <c r="V2" s="20"/>
      <c r="W2" s="18"/>
      <c r="X2" s="88" t="s">
        <v>55</v>
      </c>
      <c r="Y2" s="89"/>
      <c r="Z2" s="90"/>
      <c r="AA2" s="12" t="s">
        <v>17</v>
      </c>
      <c r="AB2" s="13"/>
      <c r="AC2" s="13"/>
      <c r="AD2" s="13"/>
      <c r="AE2" s="19"/>
      <c r="AF2" s="14"/>
      <c r="AG2" s="27"/>
      <c r="AH2" s="21" t="s">
        <v>56</v>
      </c>
      <c r="AI2" s="13"/>
      <c r="AJ2" s="13"/>
      <c r="AK2" s="20"/>
      <c r="AL2" s="18"/>
      <c r="AM2" s="21" t="s">
        <v>54</v>
      </c>
      <c r="AN2" s="13"/>
      <c r="AO2" s="13"/>
      <c r="AP2" s="13"/>
      <c r="AQ2" s="19"/>
      <c r="AR2" s="20"/>
      <c r="AS2" s="9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23</v>
      </c>
      <c r="K3" s="91"/>
      <c r="L3" s="17" t="s">
        <v>14</v>
      </c>
      <c r="M3" s="17" t="s">
        <v>15</v>
      </c>
      <c r="N3" s="17" t="s">
        <v>57</v>
      </c>
      <c r="O3" s="17" t="s">
        <v>3</v>
      </c>
      <c r="P3" s="23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23</v>
      </c>
      <c r="W3" s="91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23</v>
      </c>
      <c r="AG3" s="91"/>
      <c r="AH3" s="17" t="s">
        <v>14</v>
      </c>
      <c r="AI3" s="17" t="s">
        <v>15</v>
      </c>
      <c r="AJ3" s="17" t="s">
        <v>57</v>
      </c>
      <c r="AK3" s="17" t="s">
        <v>3</v>
      </c>
      <c r="AL3" s="23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23</v>
      </c>
      <c r="AS3" s="9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4"/>
      <c r="C4" s="31"/>
      <c r="D4" s="25"/>
      <c r="E4" s="24"/>
      <c r="F4" s="24"/>
      <c r="G4" s="24"/>
      <c r="H4" s="92"/>
      <c r="I4" s="24"/>
      <c r="J4" s="93"/>
      <c r="K4" s="35"/>
      <c r="L4" s="94"/>
      <c r="M4" s="17"/>
      <c r="N4" s="17"/>
      <c r="O4" s="17"/>
      <c r="P4" s="23"/>
      <c r="Q4" s="24"/>
      <c r="R4" s="24"/>
      <c r="S4" s="92"/>
      <c r="T4" s="24"/>
      <c r="U4" s="24"/>
      <c r="V4" s="95"/>
      <c r="W4" s="35"/>
      <c r="X4" s="24">
        <v>2014</v>
      </c>
      <c r="Y4" s="24" t="s">
        <v>62</v>
      </c>
      <c r="Z4" s="25" t="s">
        <v>39</v>
      </c>
      <c r="AA4" s="24">
        <v>1</v>
      </c>
      <c r="AB4" s="24">
        <v>0</v>
      </c>
      <c r="AC4" s="24">
        <v>0</v>
      </c>
      <c r="AD4" s="24">
        <v>0</v>
      </c>
      <c r="AE4" s="24">
        <v>0</v>
      </c>
      <c r="AF4" s="26">
        <v>0</v>
      </c>
      <c r="AG4" s="23">
        <v>3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6"/>
      <c r="AS4" s="9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4"/>
      <c r="C5" s="31"/>
      <c r="D5" s="25"/>
      <c r="E5" s="24"/>
      <c r="F5" s="24"/>
      <c r="G5" s="24"/>
      <c r="H5" s="92"/>
      <c r="I5" s="24"/>
      <c r="J5" s="93"/>
      <c r="K5" s="35"/>
      <c r="L5" s="94"/>
      <c r="M5" s="17"/>
      <c r="N5" s="17"/>
      <c r="O5" s="17"/>
      <c r="P5" s="23"/>
      <c r="Q5" s="24"/>
      <c r="R5" s="24"/>
      <c r="S5" s="92"/>
      <c r="T5" s="24"/>
      <c r="U5" s="24"/>
      <c r="V5" s="95"/>
      <c r="W5" s="35"/>
      <c r="X5" s="24">
        <v>2015</v>
      </c>
      <c r="Y5" s="24" t="s">
        <v>63</v>
      </c>
      <c r="Z5" s="25" t="s">
        <v>39</v>
      </c>
      <c r="AA5" s="24">
        <v>13</v>
      </c>
      <c r="AB5" s="24">
        <v>0</v>
      </c>
      <c r="AC5" s="24">
        <v>1</v>
      </c>
      <c r="AD5" s="24">
        <v>17</v>
      </c>
      <c r="AE5" s="24">
        <v>45</v>
      </c>
      <c r="AF5" s="26">
        <v>0.625</v>
      </c>
      <c r="AG5" s="23">
        <v>72</v>
      </c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6"/>
      <c r="AS5" s="9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4"/>
      <c r="C6" s="31"/>
      <c r="D6" s="25"/>
      <c r="E6" s="24"/>
      <c r="F6" s="24"/>
      <c r="G6" s="24"/>
      <c r="H6" s="92"/>
      <c r="I6" s="24"/>
      <c r="J6" s="93"/>
      <c r="K6" s="35"/>
      <c r="L6" s="94"/>
      <c r="M6" s="17"/>
      <c r="N6" s="17"/>
      <c r="O6" s="17"/>
      <c r="P6" s="23"/>
      <c r="Q6" s="24"/>
      <c r="R6" s="24"/>
      <c r="S6" s="92"/>
      <c r="T6" s="24"/>
      <c r="U6" s="24"/>
      <c r="V6" s="95"/>
      <c r="W6" s="35"/>
      <c r="X6" s="24">
        <v>2016</v>
      </c>
      <c r="Y6" s="24" t="s">
        <v>42</v>
      </c>
      <c r="Z6" s="25" t="s">
        <v>39</v>
      </c>
      <c r="AA6" s="24">
        <v>1</v>
      </c>
      <c r="AB6" s="24">
        <v>0</v>
      </c>
      <c r="AC6" s="24">
        <v>0</v>
      </c>
      <c r="AD6" s="24">
        <v>0</v>
      </c>
      <c r="AE6" s="24">
        <v>1</v>
      </c>
      <c r="AF6" s="26">
        <v>0.25</v>
      </c>
      <c r="AG6" s="23">
        <v>4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6"/>
      <c r="AS6" s="9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4"/>
      <c r="C7" s="31"/>
      <c r="D7" s="25"/>
      <c r="E7" s="24"/>
      <c r="F7" s="24"/>
      <c r="G7" s="24"/>
      <c r="H7" s="92"/>
      <c r="I7" s="24"/>
      <c r="J7" s="93"/>
      <c r="K7" s="35"/>
      <c r="L7" s="94"/>
      <c r="M7" s="17"/>
      <c r="N7" s="17"/>
      <c r="O7" s="17"/>
      <c r="P7" s="23"/>
      <c r="Q7" s="24"/>
      <c r="R7" s="24"/>
      <c r="S7" s="92"/>
      <c r="T7" s="24"/>
      <c r="U7" s="24"/>
      <c r="V7" s="95"/>
      <c r="W7" s="35"/>
      <c r="X7" s="24">
        <v>2017</v>
      </c>
      <c r="Y7" s="24" t="s">
        <v>64</v>
      </c>
      <c r="Z7" s="25" t="s">
        <v>39</v>
      </c>
      <c r="AA7" s="24">
        <v>18</v>
      </c>
      <c r="AB7" s="24">
        <v>0</v>
      </c>
      <c r="AC7" s="24">
        <v>13</v>
      </c>
      <c r="AD7" s="24">
        <v>24</v>
      </c>
      <c r="AE7" s="24">
        <v>74</v>
      </c>
      <c r="AF7" s="26">
        <v>0.60650000000000004</v>
      </c>
      <c r="AG7" s="23">
        <v>122</v>
      </c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6"/>
      <c r="AS7" s="9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4"/>
      <c r="C8" s="31"/>
      <c r="D8" s="25"/>
      <c r="E8" s="24"/>
      <c r="F8" s="24"/>
      <c r="G8" s="24"/>
      <c r="H8" s="92"/>
      <c r="I8" s="24"/>
      <c r="J8" s="93"/>
      <c r="K8" s="35"/>
      <c r="L8" s="94"/>
      <c r="M8" s="17"/>
      <c r="N8" s="17"/>
      <c r="O8" s="17"/>
      <c r="P8" s="23"/>
      <c r="Q8" s="24"/>
      <c r="R8" s="24"/>
      <c r="S8" s="92"/>
      <c r="T8" s="24"/>
      <c r="U8" s="24"/>
      <c r="V8" s="95"/>
      <c r="W8" s="35"/>
      <c r="X8" s="24">
        <v>2018</v>
      </c>
      <c r="Y8" s="24" t="s">
        <v>64</v>
      </c>
      <c r="Z8" s="25" t="s">
        <v>39</v>
      </c>
      <c r="AA8" s="24">
        <v>16</v>
      </c>
      <c r="AB8" s="24">
        <v>0</v>
      </c>
      <c r="AC8" s="24">
        <v>12</v>
      </c>
      <c r="AD8" s="24">
        <v>12</v>
      </c>
      <c r="AE8" s="24">
        <v>66</v>
      </c>
      <c r="AF8" s="26">
        <v>0.63460000000000005</v>
      </c>
      <c r="AG8" s="23">
        <v>104</v>
      </c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6"/>
      <c r="AS8" s="9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4">
        <v>2022</v>
      </c>
      <c r="C9" s="31" t="s">
        <v>65</v>
      </c>
      <c r="D9" s="25" t="s">
        <v>35</v>
      </c>
      <c r="E9" s="24">
        <v>14</v>
      </c>
      <c r="F9" s="24">
        <v>1</v>
      </c>
      <c r="G9" s="24">
        <v>6</v>
      </c>
      <c r="H9" s="92">
        <v>12</v>
      </c>
      <c r="I9" s="24">
        <v>56</v>
      </c>
      <c r="J9" s="93">
        <v>0.54900000000000004</v>
      </c>
      <c r="K9" s="35">
        <v>102</v>
      </c>
      <c r="L9" s="94"/>
      <c r="M9" s="17"/>
      <c r="N9" s="17"/>
      <c r="O9" s="17"/>
      <c r="P9" s="23"/>
      <c r="Q9" s="24">
        <v>2</v>
      </c>
      <c r="R9" s="24">
        <v>1</v>
      </c>
      <c r="S9" s="92">
        <v>2</v>
      </c>
      <c r="T9" s="24">
        <v>4</v>
      </c>
      <c r="U9" s="24">
        <v>12</v>
      </c>
      <c r="V9" s="95">
        <v>0.75</v>
      </c>
      <c r="W9" s="35">
        <v>16</v>
      </c>
      <c r="X9" s="24"/>
      <c r="Y9" s="24"/>
      <c r="Z9" s="25"/>
      <c r="AA9" s="24"/>
      <c r="AB9" s="24"/>
      <c r="AC9" s="24"/>
      <c r="AD9" s="24"/>
      <c r="AE9" s="24"/>
      <c r="AF9" s="26"/>
      <c r="AG9" s="23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96"/>
      <c r="AS9" s="9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98" t="s">
        <v>58</v>
      </c>
      <c r="C10" s="99"/>
      <c r="D10" s="100"/>
      <c r="E10" s="101">
        <f>SUM(E4:E9)</f>
        <v>14</v>
      </c>
      <c r="F10" s="101">
        <f>SUM(F4:F9)</f>
        <v>1</v>
      </c>
      <c r="G10" s="101">
        <f>SUM(G4:G9)</f>
        <v>6</v>
      </c>
      <c r="H10" s="101">
        <f>SUM(H4:H9)</f>
        <v>12</v>
      </c>
      <c r="I10" s="101">
        <f>SUM(I4:I9)</f>
        <v>56</v>
      </c>
      <c r="J10" s="102">
        <f>PRODUCT(I10/K10)</f>
        <v>0.5490196078431373</v>
      </c>
      <c r="K10" s="27">
        <f>SUM(K4:K9)</f>
        <v>102</v>
      </c>
      <c r="L10" s="21"/>
      <c r="M10" s="19"/>
      <c r="N10" s="103"/>
      <c r="O10" s="104"/>
      <c r="P10" s="23"/>
      <c r="Q10" s="101">
        <f>SUM(Q4:Q9)</f>
        <v>2</v>
      </c>
      <c r="R10" s="101">
        <f>SUM(R4:R9)</f>
        <v>1</v>
      </c>
      <c r="S10" s="101">
        <f>SUM(S4:S9)</f>
        <v>2</v>
      </c>
      <c r="T10" s="101">
        <f>SUM(T4:T9)</f>
        <v>4</v>
      </c>
      <c r="U10" s="101">
        <f>SUM(U4:U9)</f>
        <v>12</v>
      </c>
      <c r="V10" s="102">
        <f>PRODUCT(U10/W10)</f>
        <v>0.75</v>
      </c>
      <c r="W10" s="27">
        <f>SUM(W4:W9)</f>
        <v>16</v>
      </c>
      <c r="X10" s="15" t="s">
        <v>58</v>
      </c>
      <c r="Y10" s="16"/>
      <c r="Z10" s="14"/>
      <c r="AA10" s="101">
        <f>SUM(AA4:AA9)</f>
        <v>49</v>
      </c>
      <c r="AB10" s="101">
        <f>SUM(AB4:AB9)</f>
        <v>0</v>
      </c>
      <c r="AC10" s="101">
        <f>SUM(AC4:AC9)</f>
        <v>26</v>
      </c>
      <c r="AD10" s="101">
        <f>SUM(AD4:AD9)</f>
        <v>53</v>
      </c>
      <c r="AE10" s="101">
        <f>SUM(AE4:AE9)</f>
        <v>186</v>
      </c>
      <c r="AF10" s="102">
        <f>PRODUCT(AE10/AG10)</f>
        <v>0.60983606557377046</v>
      </c>
      <c r="AG10" s="27">
        <f>SUM(AG4:AG9)</f>
        <v>305</v>
      </c>
      <c r="AH10" s="21"/>
      <c r="AI10" s="19"/>
      <c r="AJ10" s="103"/>
      <c r="AK10" s="104"/>
      <c r="AL10" s="23"/>
      <c r="AM10" s="101">
        <f>SUM(AM4:AM9)</f>
        <v>0</v>
      </c>
      <c r="AN10" s="101">
        <f>SUM(AN4:AN9)</f>
        <v>0</v>
      </c>
      <c r="AO10" s="101">
        <f>SUM(AO4:AO9)</f>
        <v>0</v>
      </c>
      <c r="AP10" s="101">
        <f>SUM(AP4:AP9)</f>
        <v>0</v>
      </c>
      <c r="AQ10" s="101">
        <f>SUM(AQ4:AQ9)</f>
        <v>0</v>
      </c>
      <c r="AR10" s="102">
        <v>0</v>
      </c>
      <c r="AS10" s="91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33"/>
      <c r="K11" s="35"/>
      <c r="L11" s="23"/>
      <c r="M11" s="23"/>
      <c r="N11" s="23"/>
      <c r="O11" s="23"/>
      <c r="P11" s="1"/>
      <c r="Q11" s="1"/>
      <c r="R11" s="1"/>
      <c r="S11" s="1"/>
      <c r="T11" s="1"/>
      <c r="U11" s="23"/>
      <c r="V11" s="23"/>
      <c r="W11" s="35"/>
      <c r="X11" s="1"/>
      <c r="Y11" s="1"/>
      <c r="Z11" s="1"/>
      <c r="AA11" s="1"/>
      <c r="AB11" s="1"/>
      <c r="AC11" s="1"/>
      <c r="AD11" s="1"/>
      <c r="AE11" s="1"/>
      <c r="AF11" s="33"/>
      <c r="AG11" s="35"/>
      <c r="AH11" s="23"/>
      <c r="AI11" s="23"/>
      <c r="AJ11" s="23"/>
      <c r="AK11" s="23"/>
      <c r="AL11" s="1"/>
      <c r="AM11" s="1"/>
      <c r="AN11" s="1"/>
      <c r="AO11" s="1"/>
      <c r="AP11" s="1"/>
      <c r="AQ11" s="23"/>
      <c r="AR11" s="23"/>
      <c r="AS11" s="35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61" t="s">
        <v>59</v>
      </c>
      <c r="C12" s="63"/>
      <c r="D12" s="105"/>
      <c r="E12" s="14" t="s">
        <v>4</v>
      </c>
      <c r="F12" s="17" t="s">
        <v>13</v>
      </c>
      <c r="G12" s="14" t="s">
        <v>14</v>
      </c>
      <c r="H12" s="17" t="s">
        <v>15</v>
      </c>
      <c r="I12" s="17" t="s">
        <v>3</v>
      </c>
      <c r="J12" s="17" t="s">
        <v>23</v>
      </c>
      <c r="K12" s="23"/>
      <c r="L12" s="17" t="s">
        <v>27</v>
      </c>
      <c r="M12" s="17" t="s">
        <v>28</v>
      </c>
      <c r="N12" s="17" t="s">
        <v>60</v>
      </c>
      <c r="O12" s="17" t="s">
        <v>61</v>
      </c>
      <c r="Q12" s="1"/>
      <c r="R12" s="1" t="s">
        <v>37</v>
      </c>
      <c r="S12" s="1"/>
      <c r="T12" s="1" t="s">
        <v>38</v>
      </c>
      <c r="U12" s="23"/>
      <c r="V12" s="35"/>
      <c r="W12" s="35"/>
      <c r="X12" s="35"/>
      <c r="Y12" s="35"/>
      <c r="Z12" s="35"/>
      <c r="AA12" s="35"/>
      <c r="AB12" s="35"/>
      <c r="AC12" s="1"/>
      <c r="AD12" s="1"/>
      <c r="AE12" s="1"/>
      <c r="AF12" s="1"/>
      <c r="AG12" s="1"/>
      <c r="AH12" s="1"/>
      <c r="AI12" s="1"/>
      <c r="AJ12" s="1"/>
      <c r="AK12" s="1"/>
      <c r="AM12" s="35"/>
      <c r="AN12" s="35"/>
      <c r="AO12" s="35"/>
      <c r="AP12" s="35"/>
      <c r="AQ12" s="35"/>
      <c r="AR12" s="35"/>
      <c r="AS12" s="35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37" t="s">
        <v>10</v>
      </c>
      <c r="C13" s="11"/>
      <c r="D13" s="39"/>
      <c r="E13" s="106">
        <v>45</v>
      </c>
      <c r="F13" s="106">
        <v>0</v>
      </c>
      <c r="G13" s="106">
        <v>1</v>
      </c>
      <c r="H13" s="106">
        <v>6</v>
      </c>
      <c r="I13" s="106">
        <v>71</v>
      </c>
      <c r="J13" s="107">
        <v>0.35299999999999998</v>
      </c>
      <c r="K13" s="1">
        <f>PRODUCT(I13/J13)</f>
        <v>201.13314447592069</v>
      </c>
      <c r="L13" s="108">
        <f>PRODUCT((F13+G13)/E13)</f>
        <v>2.2222222222222223E-2</v>
      </c>
      <c r="M13" s="108">
        <f>PRODUCT(H13/E13)</f>
        <v>0.13333333333333333</v>
      </c>
      <c r="N13" s="108">
        <f>PRODUCT((F13+G13+H13)/E13)</f>
        <v>0.15555555555555556</v>
      </c>
      <c r="O13" s="108">
        <f>PRODUCT(I13/E13)</f>
        <v>1.5777777777777777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09" t="s">
        <v>52</v>
      </c>
      <c r="C14" s="110"/>
      <c r="D14" s="111"/>
      <c r="E14" s="106">
        <f>PRODUCT(E10+Q10)</f>
        <v>16</v>
      </c>
      <c r="F14" s="106">
        <f>PRODUCT(F10+R10)</f>
        <v>2</v>
      </c>
      <c r="G14" s="106">
        <f>PRODUCT(G10+S10)</f>
        <v>8</v>
      </c>
      <c r="H14" s="106">
        <f>PRODUCT(H10+T10)</f>
        <v>16</v>
      </c>
      <c r="I14" s="106">
        <f>PRODUCT(I10+U10)</f>
        <v>68</v>
      </c>
      <c r="J14" s="107">
        <f>PRODUCT(I14/K14)</f>
        <v>0.57627118644067798</v>
      </c>
      <c r="K14" s="23">
        <f>PRODUCT(K10+W10)</f>
        <v>118</v>
      </c>
      <c r="L14" s="108">
        <f>PRODUCT((F14+G14)/E14)</f>
        <v>0.625</v>
      </c>
      <c r="M14" s="108">
        <f>PRODUCT(H14/E14)</f>
        <v>1</v>
      </c>
      <c r="N14" s="108">
        <f>PRODUCT((F14+G14+H14)/E14)</f>
        <v>1.625</v>
      </c>
      <c r="O14" s="108">
        <f>PRODUCT(I14/E14)</f>
        <v>4.25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9" t="s">
        <v>55</v>
      </c>
      <c r="C15" s="112"/>
      <c r="D15" s="113"/>
      <c r="E15" s="106">
        <f>PRODUCT(AA10+AM10)</f>
        <v>49</v>
      </c>
      <c r="F15" s="106">
        <f>PRODUCT(AB10+AN10)</f>
        <v>0</v>
      </c>
      <c r="G15" s="106">
        <f>PRODUCT(AC10+AO10)</f>
        <v>26</v>
      </c>
      <c r="H15" s="106">
        <f>PRODUCT(AD10+AP10)</f>
        <v>53</v>
      </c>
      <c r="I15" s="106">
        <f>PRODUCT(AE10+AQ10)</f>
        <v>186</v>
      </c>
      <c r="J15" s="107">
        <f>PRODUCT(I15/K15)</f>
        <v>0.60983606557377046</v>
      </c>
      <c r="K15" s="23">
        <f>PRODUCT(AG10+AS10)</f>
        <v>305</v>
      </c>
      <c r="L15" s="108">
        <f>PRODUCT((F15+G15)/E15)</f>
        <v>0.53061224489795922</v>
      </c>
      <c r="M15" s="108">
        <f>PRODUCT(H15/E15)</f>
        <v>1.0816326530612246</v>
      </c>
      <c r="N15" s="108">
        <f>PRODUCT((F15+G15+H15)/E15)</f>
        <v>1.6122448979591837</v>
      </c>
      <c r="O15" s="108">
        <f>PRODUCT(I15/E15)</f>
        <v>3.795918367346939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3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14" t="s">
        <v>58</v>
      </c>
      <c r="C16" s="115"/>
      <c r="D16" s="116"/>
      <c r="E16" s="106">
        <f>SUM(E13:E15)</f>
        <v>110</v>
      </c>
      <c r="F16" s="106">
        <f t="shared" ref="F16:I16" si="0">SUM(F13:F15)</f>
        <v>2</v>
      </c>
      <c r="G16" s="106">
        <f t="shared" si="0"/>
        <v>35</v>
      </c>
      <c r="H16" s="106">
        <f t="shared" si="0"/>
        <v>75</v>
      </c>
      <c r="I16" s="106">
        <f t="shared" si="0"/>
        <v>325</v>
      </c>
      <c r="J16" s="107">
        <f>PRODUCT(I16/K16)</f>
        <v>0.52072222550029723</v>
      </c>
      <c r="K16" s="1">
        <f>SUM(K13:K15)</f>
        <v>624.13314447592074</v>
      </c>
      <c r="L16" s="108">
        <f>PRODUCT((F16+G16)/E16)</f>
        <v>0.33636363636363636</v>
      </c>
      <c r="M16" s="108">
        <f>PRODUCT(H16/E16)</f>
        <v>0.68181818181818177</v>
      </c>
      <c r="N16" s="108">
        <f>PRODUCT((F16+G16+H16)/E16)</f>
        <v>1.0181818181818181</v>
      </c>
      <c r="O16" s="108">
        <f>PRODUCT(I16/E16)</f>
        <v>2.9545454545454546</v>
      </c>
      <c r="Q16" s="23"/>
      <c r="R16" s="2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3"/>
      <c r="F17" s="23"/>
      <c r="G17" s="23"/>
      <c r="H17" s="23"/>
      <c r="I17" s="23"/>
      <c r="J17" s="1"/>
      <c r="K17" s="1"/>
      <c r="L17" s="23"/>
      <c r="M17" s="23"/>
      <c r="N17" s="23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97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97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97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97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97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97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97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97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97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97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97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97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97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97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97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97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97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97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97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97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97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97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97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97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97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97" customFormat="1" ht="14.25" x14ac:dyDescent="0.2">
      <c r="A78" s="1"/>
      <c r="B78" s="1"/>
      <c r="C78" s="1"/>
      <c r="D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97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97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97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97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97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97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97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97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97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97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97" customFormat="1" ht="14.25" x14ac:dyDescent="0.2">
      <c r="A89" s="1"/>
      <c r="B89" s="1"/>
      <c r="C89" s="1"/>
      <c r="D89" s="1"/>
      <c r="Q89" s="23"/>
      <c r="R89" s="2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E89" s="1"/>
      <c r="AF89" s="1"/>
      <c r="AG89" s="1"/>
      <c r="AH89" s="1"/>
      <c r="AI89" s="1"/>
      <c r="AJ89" s="1"/>
      <c r="AK89" s="1"/>
      <c r="AL89" s="23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97" customFormat="1" ht="14.25" x14ac:dyDescent="0.2">
      <c r="A90" s="1"/>
      <c r="B90" s="1"/>
      <c r="C90" s="1"/>
      <c r="D90" s="1"/>
      <c r="Q90" s="23"/>
      <c r="R90" s="2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E90" s="1"/>
      <c r="AF90" s="1"/>
      <c r="AG90" s="1"/>
      <c r="AH90" s="1"/>
      <c r="AI90" s="1"/>
      <c r="AJ90" s="1"/>
      <c r="AK90" s="1"/>
      <c r="AL90" s="23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97" customFormat="1" ht="14.25" x14ac:dyDescent="0.2">
      <c r="A91" s="1"/>
      <c r="B91" s="1"/>
      <c r="C91" s="1"/>
      <c r="D91" s="1"/>
      <c r="Q91" s="23"/>
      <c r="R91" s="2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E91" s="1"/>
      <c r="AF91" s="1"/>
      <c r="AG91" s="1"/>
      <c r="AH91" s="1"/>
      <c r="AI91" s="1"/>
      <c r="AJ91" s="1"/>
      <c r="AK91" s="1"/>
      <c r="AL91" s="23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97" customFormat="1" ht="14.25" x14ac:dyDescent="0.2">
      <c r="A92" s="1"/>
      <c r="B92" s="1"/>
      <c r="C92" s="1"/>
      <c r="D92" s="1"/>
      <c r="Q92" s="23"/>
      <c r="R92" s="2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E92" s="1"/>
      <c r="AF92" s="1"/>
      <c r="AG92" s="1"/>
      <c r="AH92" s="1"/>
      <c r="AI92" s="1"/>
      <c r="AJ92" s="1"/>
      <c r="AK92" s="1"/>
      <c r="AL92" s="23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97" customFormat="1" ht="14.25" x14ac:dyDescent="0.2">
      <c r="A93" s="1"/>
      <c r="B93" s="1"/>
      <c r="C93" s="1"/>
      <c r="D93" s="1"/>
      <c r="Q93" s="23"/>
      <c r="R93" s="2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E93" s="1"/>
      <c r="AF93" s="1"/>
      <c r="AG93" s="1"/>
      <c r="AH93" s="1"/>
      <c r="AI93" s="1"/>
      <c r="AJ93" s="1"/>
      <c r="AK93" s="1"/>
      <c r="AL93" s="23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97" customFormat="1" ht="14.25" x14ac:dyDescent="0.2">
      <c r="A94" s="1"/>
      <c r="B94" s="1"/>
      <c r="C94" s="1"/>
      <c r="D94" s="1"/>
      <c r="Q94" s="23"/>
      <c r="R94" s="2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E94" s="1"/>
      <c r="AF94" s="1"/>
      <c r="AG94" s="1"/>
      <c r="AH94" s="1"/>
      <c r="AI94" s="1"/>
      <c r="AJ94" s="1"/>
      <c r="AK94" s="1"/>
      <c r="AL94" s="23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97" customFormat="1" ht="14.25" x14ac:dyDescent="0.2">
      <c r="A95" s="1"/>
      <c r="B95" s="1"/>
      <c r="C95" s="1"/>
      <c r="D95" s="1"/>
      <c r="Q95" s="23"/>
      <c r="R95" s="2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E95" s="1"/>
      <c r="AF95" s="1"/>
      <c r="AG95" s="1"/>
      <c r="AH95" s="1"/>
      <c r="AI95" s="1"/>
      <c r="AJ95" s="1"/>
      <c r="AK95" s="1"/>
      <c r="AL95" s="2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97" customFormat="1" ht="14.25" x14ac:dyDescent="0.2">
      <c r="A96" s="1"/>
      <c r="B96" s="1"/>
      <c r="C96" s="1"/>
      <c r="D96" s="1"/>
      <c r="Q96" s="23"/>
      <c r="R96" s="2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E96" s="1"/>
      <c r="AF96" s="1"/>
      <c r="AG96" s="1"/>
      <c r="AH96" s="1"/>
      <c r="AI96" s="1"/>
      <c r="AJ96" s="1"/>
      <c r="AK96" s="1"/>
      <c r="AL96" s="2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97" customFormat="1" ht="14.25" x14ac:dyDescent="0.2">
      <c r="A97" s="1"/>
      <c r="B97" s="1"/>
      <c r="C97" s="1"/>
      <c r="D97" s="1"/>
      <c r="Q97" s="23"/>
      <c r="R97" s="2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E97" s="1"/>
      <c r="AF97" s="1"/>
      <c r="AG97" s="1"/>
      <c r="AH97" s="1"/>
      <c r="AI97" s="1"/>
      <c r="AJ97" s="1"/>
      <c r="AK97" s="1"/>
      <c r="AL97" s="2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97" customFormat="1" ht="14.25" x14ac:dyDescent="0.2">
      <c r="A98" s="1"/>
      <c r="B98" s="1"/>
      <c r="C98" s="1"/>
      <c r="D98" s="1"/>
      <c r="Q98" s="23"/>
      <c r="R98" s="2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E98" s="1"/>
      <c r="AF98" s="1"/>
      <c r="AG98" s="1"/>
      <c r="AH98" s="1"/>
      <c r="AI98" s="1"/>
      <c r="AJ98" s="1"/>
      <c r="AK98" s="1"/>
      <c r="AL98" s="2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97" customFormat="1" ht="14.25" x14ac:dyDescent="0.2">
      <c r="A99" s="1"/>
      <c r="B99" s="1"/>
      <c r="C99" s="1"/>
      <c r="D99" s="1"/>
      <c r="Q99" s="23"/>
      <c r="R99" s="2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E99" s="1"/>
      <c r="AF99" s="1"/>
      <c r="AG99" s="1"/>
      <c r="AH99" s="1"/>
      <c r="AI99" s="1"/>
      <c r="AJ99" s="1"/>
      <c r="AK99" s="1"/>
      <c r="AL99" s="2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97" customFormat="1" ht="14.25" x14ac:dyDescent="0.2">
      <c r="A100" s="1"/>
      <c r="B100" s="1"/>
      <c r="C100" s="1"/>
      <c r="D100" s="1"/>
      <c r="Q100" s="23"/>
      <c r="R100" s="2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E100" s="1"/>
      <c r="AF100" s="1"/>
      <c r="AG100" s="1"/>
      <c r="AH100" s="1"/>
      <c r="AI100" s="1"/>
      <c r="AJ100" s="1"/>
      <c r="AK100" s="1"/>
      <c r="AL100" s="2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97" customFormat="1" ht="14.25" x14ac:dyDescent="0.2">
      <c r="A101" s="1"/>
      <c r="B101" s="1"/>
      <c r="C101" s="1"/>
      <c r="D101" s="1"/>
      <c r="Q101" s="23"/>
      <c r="R101" s="23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E101" s="1"/>
      <c r="AF101" s="1"/>
      <c r="AG101" s="1"/>
      <c r="AH101" s="1"/>
      <c r="AI101" s="1"/>
      <c r="AJ101" s="1"/>
      <c r="AK101" s="1"/>
      <c r="AL101" s="2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97" customFormat="1" ht="14.25" x14ac:dyDescent="0.2">
      <c r="A102" s="1"/>
      <c r="B102" s="1"/>
      <c r="C102" s="1"/>
      <c r="D102" s="1"/>
      <c r="Q102" s="23"/>
      <c r="R102" s="2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E102" s="1"/>
      <c r="AF102" s="1"/>
      <c r="AG102" s="1"/>
      <c r="AH102" s="1"/>
      <c r="AI102" s="1"/>
      <c r="AJ102" s="1"/>
      <c r="AK102" s="1"/>
      <c r="AL102" s="2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97" customFormat="1" ht="14.25" x14ac:dyDescent="0.2">
      <c r="A103" s="1"/>
      <c r="B103" s="1"/>
      <c r="C103" s="1"/>
      <c r="D103" s="1"/>
      <c r="Q103" s="23"/>
      <c r="R103" s="23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E103" s="1"/>
      <c r="AF103" s="1"/>
      <c r="AG103" s="1"/>
      <c r="AH103" s="1"/>
      <c r="AI103" s="1"/>
      <c r="AJ103" s="1"/>
      <c r="AK103" s="1"/>
      <c r="AL103" s="2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97" customFormat="1" ht="14.25" x14ac:dyDescent="0.2">
      <c r="A104" s="1"/>
      <c r="B104" s="1"/>
      <c r="C104" s="1"/>
      <c r="D104" s="1"/>
      <c r="Q104" s="23"/>
      <c r="R104" s="23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E104" s="1"/>
      <c r="AF104" s="1"/>
      <c r="AG104" s="1"/>
      <c r="AH104" s="1"/>
      <c r="AI104" s="1"/>
      <c r="AJ104" s="1"/>
      <c r="AK104" s="1"/>
      <c r="AL104" s="2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97" customFormat="1" ht="14.25" x14ac:dyDescent="0.2">
      <c r="A105" s="1"/>
      <c r="B105" s="1"/>
      <c r="C105" s="1"/>
      <c r="D105" s="1"/>
      <c r="Q105" s="23"/>
      <c r="R105" s="23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E105" s="1"/>
      <c r="AF105" s="1"/>
      <c r="AG105" s="1"/>
      <c r="AH105" s="1"/>
      <c r="AI105" s="1"/>
      <c r="AJ105" s="1"/>
      <c r="AK105" s="1"/>
      <c r="AL105" s="2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97" customFormat="1" ht="14.25" x14ac:dyDescent="0.2">
      <c r="A106" s="1"/>
      <c r="B106" s="1"/>
      <c r="C106" s="1"/>
      <c r="D106" s="1"/>
      <c r="Q106" s="23"/>
      <c r="R106" s="23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E106" s="1"/>
      <c r="AF106" s="1"/>
      <c r="AG106" s="1"/>
      <c r="AH106" s="1"/>
      <c r="AI106" s="1"/>
      <c r="AJ106" s="1"/>
      <c r="AK106" s="1"/>
      <c r="AL106" s="2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97" customFormat="1" ht="14.25" x14ac:dyDescent="0.2">
      <c r="A107" s="1"/>
      <c r="B107" s="1"/>
      <c r="C107" s="1"/>
      <c r="D107" s="1"/>
      <c r="Q107" s="23"/>
      <c r="R107" s="23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E107" s="1"/>
      <c r="AF107" s="1"/>
      <c r="AG107" s="1"/>
      <c r="AH107" s="1"/>
      <c r="AI107" s="1"/>
      <c r="AJ107" s="1"/>
      <c r="AK107" s="1"/>
      <c r="AL107" s="2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97" customFormat="1" ht="14.25" x14ac:dyDescent="0.2">
      <c r="A108" s="1"/>
      <c r="B108" s="1"/>
      <c r="C108" s="1"/>
      <c r="D108" s="1"/>
      <c r="Q108" s="23"/>
      <c r="R108" s="2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E108" s="1"/>
      <c r="AF108" s="1"/>
      <c r="AG108" s="1"/>
      <c r="AH108" s="1"/>
      <c r="AI108" s="1"/>
      <c r="AJ108" s="1"/>
      <c r="AK108" s="1"/>
      <c r="AL108" s="2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97" customFormat="1" ht="14.25" x14ac:dyDescent="0.2">
      <c r="A109" s="1"/>
      <c r="B109" s="1"/>
      <c r="C109" s="1"/>
      <c r="D109" s="1"/>
      <c r="Q109" s="23"/>
      <c r="R109" s="23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E109" s="1"/>
      <c r="AF109" s="1"/>
      <c r="AG109" s="1"/>
      <c r="AH109" s="1"/>
      <c r="AI109" s="1"/>
      <c r="AJ109" s="1"/>
      <c r="AK109" s="1"/>
      <c r="AL109" s="2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97" customFormat="1" ht="14.25" x14ac:dyDescent="0.2">
      <c r="A110" s="1"/>
      <c r="B110" s="1"/>
      <c r="C110" s="1"/>
      <c r="D110" s="1"/>
      <c r="Q110" s="23"/>
      <c r="R110" s="23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E110" s="1"/>
      <c r="AF110" s="1"/>
      <c r="AG110" s="1"/>
      <c r="AH110" s="1"/>
      <c r="AI110" s="1"/>
      <c r="AJ110" s="1"/>
      <c r="AK110" s="1"/>
      <c r="AL110" s="2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97" customFormat="1" ht="14.25" x14ac:dyDescent="0.2">
      <c r="A111" s="1"/>
      <c r="B111" s="1"/>
      <c r="C111" s="1"/>
      <c r="D111" s="1"/>
      <c r="Q111" s="23"/>
      <c r="R111" s="23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E111" s="1"/>
      <c r="AF111" s="1"/>
      <c r="AG111" s="1"/>
      <c r="AH111" s="1"/>
      <c r="AI111" s="1"/>
      <c r="AJ111" s="1"/>
      <c r="AK111" s="1"/>
      <c r="AL111" s="2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97" customFormat="1" ht="14.25" x14ac:dyDescent="0.2">
      <c r="A112" s="1"/>
      <c r="B112" s="1"/>
      <c r="C112" s="1"/>
      <c r="D112" s="1"/>
      <c r="Q112" s="23"/>
      <c r="R112" s="23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E112" s="1"/>
      <c r="AF112" s="1"/>
      <c r="AG112" s="1"/>
      <c r="AH112" s="1"/>
      <c r="AI112" s="1"/>
      <c r="AJ112" s="1"/>
      <c r="AK112" s="1"/>
      <c r="AL112" s="2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97" customFormat="1" ht="14.25" x14ac:dyDescent="0.2">
      <c r="A113" s="1"/>
      <c r="B113" s="1"/>
      <c r="C113" s="1"/>
      <c r="D113" s="1"/>
      <c r="Q113" s="23"/>
      <c r="R113" s="23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E113" s="1"/>
      <c r="AF113" s="1"/>
      <c r="AG113" s="1"/>
      <c r="AH113" s="1"/>
      <c r="AI113" s="1"/>
      <c r="AJ113" s="1"/>
      <c r="AK113" s="1"/>
      <c r="AL113" s="2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97" customFormat="1" ht="14.25" x14ac:dyDescent="0.2">
      <c r="A114" s="1"/>
      <c r="B114" s="1"/>
      <c r="C114" s="1"/>
      <c r="D114" s="1"/>
      <c r="Q114" s="23"/>
      <c r="R114" s="2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E114" s="1"/>
      <c r="AF114" s="1"/>
      <c r="AG114" s="1"/>
      <c r="AH114" s="1"/>
      <c r="AI114" s="1"/>
      <c r="AJ114" s="1"/>
      <c r="AK114" s="1"/>
      <c r="AL114" s="2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97" customFormat="1" ht="14.25" x14ac:dyDescent="0.2">
      <c r="A115" s="1"/>
      <c r="B115" s="1"/>
      <c r="C115" s="1"/>
      <c r="D115" s="1"/>
      <c r="Q115" s="23"/>
      <c r="R115" s="23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E115" s="1"/>
      <c r="AF115" s="1"/>
      <c r="AG115" s="1"/>
      <c r="AH115" s="1"/>
      <c r="AI115" s="1"/>
      <c r="AJ115" s="1"/>
      <c r="AK115" s="1"/>
      <c r="AL115" s="2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97" customFormat="1" ht="14.25" x14ac:dyDescent="0.2">
      <c r="A116" s="1"/>
      <c r="B116" s="1"/>
      <c r="C116" s="1"/>
      <c r="D116" s="1"/>
      <c r="Q116" s="23"/>
      <c r="R116" s="23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E116" s="1"/>
      <c r="AF116" s="1"/>
      <c r="AG116" s="1"/>
      <c r="AH116" s="1"/>
      <c r="AI116" s="1"/>
      <c r="AJ116" s="1"/>
      <c r="AK116" s="1"/>
      <c r="AL116" s="2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97" customFormat="1" ht="14.25" x14ac:dyDescent="0.2">
      <c r="A117" s="1"/>
      <c r="B117" s="1"/>
      <c r="C117" s="1"/>
      <c r="D117" s="1"/>
      <c r="Q117" s="23"/>
      <c r="R117" s="23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E117" s="1"/>
      <c r="AF117" s="1"/>
      <c r="AG117" s="1"/>
      <c r="AH117" s="1"/>
      <c r="AI117" s="1"/>
      <c r="AJ117" s="1"/>
      <c r="AK117" s="1"/>
      <c r="AL117" s="2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97" customFormat="1" ht="14.25" x14ac:dyDescent="0.2">
      <c r="A118" s="1"/>
      <c r="B118" s="1"/>
      <c r="C118" s="1"/>
      <c r="D118" s="1"/>
      <c r="Q118" s="23"/>
      <c r="R118" s="23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E118" s="1"/>
      <c r="AF118" s="1"/>
      <c r="AG118" s="1"/>
      <c r="AH118" s="1"/>
      <c r="AI118" s="1"/>
      <c r="AJ118" s="1"/>
      <c r="AK118" s="1"/>
      <c r="AL118" s="2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97" customFormat="1" ht="14.25" x14ac:dyDescent="0.2">
      <c r="A119" s="1"/>
      <c r="B119" s="1"/>
      <c r="C119" s="1"/>
      <c r="D119" s="1"/>
      <c r="Q119" s="23"/>
      <c r="R119" s="23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E119" s="1"/>
      <c r="AF119" s="1"/>
      <c r="AG119" s="1"/>
      <c r="AH119" s="1"/>
      <c r="AI119" s="1"/>
      <c r="AJ119" s="1"/>
      <c r="AK119" s="1"/>
      <c r="AL119" s="2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97" customFormat="1" ht="14.25" x14ac:dyDescent="0.2">
      <c r="A120" s="1"/>
      <c r="B120" s="1"/>
      <c r="C120" s="1"/>
      <c r="D120" s="1"/>
      <c r="Q120" s="23"/>
      <c r="R120" s="23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E120" s="1"/>
      <c r="AF120" s="1"/>
      <c r="AG120" s="1"/>
      <c r="AH120" s="1"/>
      <c r="AI120" s="1"/>
      <c r="AJ120" s="1"/>
      <c r="AK120" s="1"/>
      <c r="AL120" s="2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97" customFormat="1" ht="14.25" x14ac:dyDescent="0.2">
      <c r="A121" s="1"/>
      <c r="B121" s="1"/>
      <c r="C121" s="1"/>
      <c r="D121" s="1"/>
      <c r="Q121" s="23"/>
      <c r="R121" s="23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E121" s="1"/>
      <c r="AF121" s="1"/>
      <c r="AG121" s="1"/>
      <c r="AH121" s="1"/>
      <c r="AI121" s="1"/>
      <c r="AJ121" s="1"/>
      <c r="AK121" s="1"/>
      <c r="AL121" s="2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97" customFormat="1" ht="14.25" x14ac:dyDescent="0.2">
      <c r="A122" s="1"/>
      <c r="B122" s="1"/>
      <c r="C122" s="1"/>
      <c r="D122" s="1"/>
      <c r="Q122" s="23"/>
      <c r="R122" s="23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E122" s="1"/>
      <c r="AF122" s="1"/>
      <c r="AG122" s="1"/>
      <c r="AH122" s="1"/>
      <c r="AI122" s="1"/>
      <c r="AJ122" s="1"/>
      <c r="AK122" s="1"/>
      <c r="AL122" s="2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97" customFormat="1" ht="14.25" x14ac:dyDescent="0.2">
      <c r="A123" s="1"/>
      <c r="B123" s="1"/>
      <c r="C123" s="1"/>
      <c r="D123" s="1"/>
      <c r="Q123" s="23"/>
      <c r="R123" s="23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E123" s="1"/>
      <c r="AF123" s="1"/>
      <c r="AG123" s="1"/>
      <c r="AH123" s="1"/>
      <c r="AI123" s="1"/>
      <c r="AJ123" s="1"/>
      <c r="AK123" s="1"/>
      <c r="AL123" s="2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97" customFormat="1" ht="14.25" x14ac:dyDescent="0.2">
      <c r="A124" s="1"/>
      <c r="B124" s="1"/>
      <c r="C124" s="1"/>
      <c r="D124" s="1"/>
      <c r="Q124" s="23"/>
      <c r="R124" s="23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E124" s="1"/>
      <c r="AF124" s="1"/>
      <c r="AG124" s="1"/>
      <c r="AH124" s="1"/>
      <c r="AI124" s="1"/>
      <c r="AJ124" s="1"/>
      <c r="AK124" s="1"/>
      <c r="AL124" s="2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97" customFormat="1" ht="14.25" x14ac:dyDescent="0.2">
      <c r="A125" s="1"/>
      <c r="B125" s="1"/>
      <c r="C125" s="1"/>
      <c r="D125" s="1"/>
      <c r="Q125" s="23"/>
      <c r="R125" s="23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E125" s="1"/>
      <c r="AF125" s="1"/>
      <c r="AG125" s="1"/>
      <c r="AH125" s="1"/>
      <c r="AI125" s="1"/>
      <c r="AJ125" s="1"/>
      <c r="AK125" s="1"/>
      <c r="AL125" s="2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97" customFormat="1" ht="14.25" x14ac:dyDescent="0.2">
      <c r="A126" s="1"/>
      <c r="B126" s="1"/>
      <c r="C126" s="1"/>
      <c r="D126" s="1"/>
      <c r="Q126" s="23"/>
      <c r="R126" s="23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E126" s="1"/>
      <c r="AF126" s="1"/>
      <c r="AG126" s="1"/>
      <c r="AH126" s="1"/>
      <c r="AI126" s="1"/>
      <c r="AJ126" s="1"/>
      <c r="AK126" s="1"/>
      <c r="AL126" s="2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97" customFormat="1" ht="14.25" x14ac:dyDescent="0.2">
      <c r="A127" s="1"/>
      <c r="B127" s="1"/>
      <c r="C127" s="1"/>
      <c r="D127" s="1"/>
      <c r="Q127" s="23"/>
      <c r="R127" s="23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E127" s="1"/>
      <c r="AF127" s="1"/>
      <c r="AG127" s="1"/>
      <c r="AH127" s="1"/>
      <c r="AI127" s="1"/>
      <c r="AJ127" s="1"/>
      <c r="AK127" s="1"/>
      <c r="AL127" s="2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97" customFormat="1" ht="14.25" x14ac:dyDescent="0.2">
      <c r="A128" s="1"/>
      <c r="B128" s="1"/>
      <c r="C128" s="1"/>
      <c r="D128" s="1"/>
      <c r="Q128" s="23"/>
      <c r="R128" s="23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E128" s="1"/>
      <c r="AF128" s="1"/>
      <c r="AG128" s="1"/>
      <c r="AH128" s="1"/>
      <c r="AI128" s="1"/>
      <c r="AJ128" s="1"/>
      <c r="AK128" s="1"/>
      <c r="AL128" s="2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97" customFormat="1" ht="14.25" x14ac:dyDescent="0.2">
      <c r="A129" s="1"/>
      <c r="B129" s="1"/>
      <c r="C129" s="1"/>
      <c r="D129" s="1"/>
      <c r="Q129" s="23"/>
      <c r="R129" s="23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E129" s="1"/>
      <c r="AF129" s="1"/>
      <c r="AG129" s="1"/>
      <c r="AH129" s="1"/>
      <c r="AI129" s="1"/>
      <c r="AJ129" s="1"/>
      <c r="AK129" s="1"/>
      <c r="AL129" s="2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97" customFormat="1" ht="14.25" x14ac:dyDescent="0.2">
      <c r="A130" s="1"/>
      <c r="B130" s="1"/>
      <c r="C130" s="1"/>
      <c r="D130" s="1"/>
      <c r="Q130" s="23"/>
      <c r="R130" s="23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E130" s="1"/>
      <c r="AF130" s="1"/>
      <c r="AG130" s="1"/>
      <c r="AH130" s="1"/>
      <c r="AI130" s="1"/>
      <c r="AJ130" s="1"/>
      <c r="AK130" s="1"/>
      <c r="AL130" s="2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97" customFormat="1" ht="14.25" x14ac:dyDescent="0.2">
      <c r="A131" s="1"/>
      <c r="B131" s="1"/>
      <c r="C131" s="1"/>
      <c r="D131" s="1"/>
      <c r="Q131" s="23"/>
      <c r="R131" s="23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E131" s="1"/>
      <c r="AF131" s="1"/>
      <c r="AG131" s="1"/>
      <c r="AH131" s="1"/>
      <c r="AI131" s="1"/>
      <c r="AJ131" s="1"/>
      <c r="AK131" s="1"/>
      <c r="AL131" s="2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97" customFormat="1" ht="14.25" x14ac:dyDescent="0.2">
      <c r="A132" s="1"/>
      <c r="B132" s="1"/>
      <c r="C132" s="1"/>
      <c r="D132" s="1"/>
      <c r="Q132" s="23"/>
      <c r="R132" s="23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E132" s="1"/>
      <c r="AF132" s="1"/>
      <c r="AG132" s="1"/>
      <c r="AH132" s="1"/>
      <c r="AI132" s="1"/>
      <c r="AJ132" s="1"/>
      <c r="AK132" s="1"/>
      <c r="AL132" s="2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97" customFormat="1" ht="14.25" x14ac:dyDescent="0.2">
      <c r="A133" s="1"/>
      <c r="B133" s="1"/>
      <c r="C133" s="1"/>
      <c r="D133" s="1"/>
      <c r="Q133" s="23"/>
      <c r="R133" s="23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E133" s="1"/>
      <c r="AF133" s="1"/>
      <c r="AG133" s="1"/>
      <c r="AH133" s="1"/>
      <c r="AI133" s="1"/>
      <c r="AJ133" s="1"/>
      <c r="AK133" s="1"/>
      <c r="AL133" s="2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97" customFormat="1" ht="14.25" x14ac:dyDescent="0.2">
      <c r="A134" s="1"/>
      <c r="B134" s="1"/>
      <c r="C134" s="1"/>
      <c r="D134" s="1"/>
      <c r="Q134" s="23"/>
      <c r="R134" s="23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E134" s="1"/>
      <c r="AF134" s="1"/>
      <c r="AG134" s="1"/>
      <c r="AH134" s="1"/>
      <c r="AI134" s="1"/>
      <c r="AJ134" s="1"/>
      <c r="AK134" s="1"/>
      <c r="AL134" s="2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97" customFormat="1" ht="14.25" x14ac:dyDescent="0.2">
      <c r="A135" s="1"/>
      <c r="B135" s="1"/>
      <c r="C135" s="1"/>
      <c r="D135" s="1"/>
      <c r="Q135" s="23"/>
      <c r="R135" s="23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E135" s="1"/>
      <c r="AF135" s="1"/>
      <c r="AG135" s="1"/>
      <c r="AH135" s="1"/>
      <c r="AI135" s="1"/>
      <c r="AJ135" s="1"/>
      <c r="AK135" s="1"/>
      <c r="AL135" s="2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97" customFormat="1" ht="14.25" x14ac:dyDescent="0.2">
      <c r="A136" s="1"/>
      <c r="B136" s="1"/>
      <c r="C136" s="1"/>
      <c r="D136" s="1"/>
      <c r="Q136" s="23"/>
      <c r="R136" s="23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E136" s="1"/>
      <c r="AF136" s="1"/>
      <c r="AG136" s="1"/>
      <c r="AH136" s="1"/>
      <c r="AI136" s="1"/>
      <c r="AJ136" s="1"/>
      <c r="AK136" s="1"/>
      <c r="AL136" s="2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97" customFormat="1" ht="14.25" x14ac:dyDescent="0.2">
      <c r="A137" s="1"/>
      <c r="B137" s="1"/>
      <c r="C137" s="1"/>
      <c r="D137" s="1"/>
      <c r="Q137" s="23"/>
      <c r="R137" s="23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E137" s="1"/>
      <c r="AF137" s="1"/>
      <c r="AG137" s="1"/>
      <c r="AH137" s="1"/>
      <c r="AI137" s="1"/>
      <c r="AJ137" s="1"/>
      <c r="AK137" s="1"/>
      <c r="AL137" s="2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97" customFormat="1" ht="14.25" x14ac:dyDescent="0.2">
      <c r="A138" s="1"/>
      <c r="B138" s="1"/>
      <c r="C138" s="1"/>
      <c r="D138" s="1"/>
      <c r="Q138" s="23"/>
      <c r="R138" s="23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E138" s="1"/>
      <c r="AF138" s="1"/>
      <c r="AG138" s="1"/>
      <c r="AH138" s="1"/>
      <c r="AI138" s="1"/>
      <c r="AJ138" s="1"/>
      <c r="AK138" s="1"/>
      <c r="AL138" s="2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97" customFormat="1" ht="14.25" x14ac:dyDescent="0.2">
      <c r="A139" s="1"/>
      <c r="B139" s="1"/>
      <c r="C139" s="1"/>
      <c r="D139" s="1"/>
      <c r="Q139" s="23"/>
      <c r="R139" s="23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E139" s="1"/>
      <c r="AF139" s="1"/>
      <c r="AG139" s="1"/>
      <c r="AH139" s="1"/>
      <c r="AI139" s="1"/>
      <c r="AJ139" s="1"/>
      <c r="AK139" s="1"/>
      <c r="AL139" s="2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97" customFormat="1" ht="14.25" x14ac:dyDescent="0.2">
      <c r="A140" s="1"/>
      <c r="B140" s="1"/>
      <c r="C140" s="1"/>
      <c r="D140" s="1"/>
      <c r="Q140" s="23"/>
      <c r="R140" s="23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E140" s="1"/>
      <c r="AF140" s="1"/>
      <c r="AG140" s="1"/>
      <c r="AH140" s="1"/>
      <c r="AI140" s="1"/>
      <c r="AJ140" s="1"/>
      <c r="AK140" s="1"/>
      <c r="AL140" s="2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97" customFormat="1" ht="14.25" x14ac:dyDescent="0.2">
      <c r="A141" s="1"/>
      <c r="B141" s="1"/>
      <c r="C141" s="1"/>
      <c r="D141" s="1"/>
      <c r="Q141" s="23"/>
      <c r="R141" s="23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E141" s="1"/>
      <c r="AF141" s="1"/>
      <c r="AG141" s="1"/>
      <c r="AH141" s="1"/>
      <c r="AI141" s="1"/>
      <c r="AJ141" s="1"/>
      <c r="AK141" s="1"/>
      <c r="AL141" s="2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97" customFormat="1" ht="14.25" x14ac:dyDescent="0.2">
      <c r="A142" s="1"/>
      <c r="B142" s="1"/>
      <c r="C142" s="1"/>
      <c r="D142" s="1"/>
      <c r="Q142" s="23"/>
      <c r="R142" s="23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E142" s="1"/>
      <c r="AF142" s="1"/>
      <c r="AG142" s="1"/>
      <c r="AH142" s="1"/>
      <c r="AI142" s="1"/>
      <c r="AJ142" s="1"/>
      <c r="AK142" s="1"/>
      <c r="AL142" s="2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97" customFormat="1" ht="14.25" x14ac:dyDescent="0.2">
      <c r="A143" s="1"/>
      <c r="B143" s="1"/>
      <c r="C143" s="1"/>
      <c r="D143" s="1"/>
      <c r="Q143" s="23"/>
      <c r="R143" s="23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E143" s="1"/>
      <c r="AF143" s="1"/>
      <c r="AG143" s="1"/>
      <c r="AH143" s="1"/>
      <c r="AI143" s="1"/>
      <c r="AJ143" s="1"/>
      <c r="AK143" s="1"/>
      <c r="AL143" s="2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97" customFormat="1" ht="14.25" x14ac:dyDescent="0.2">
      <c r="A144" s="1"/>
      <c r="B144" s="1"/>
      <c r="C144" s="1"/>
      <c r="D144" s="1"/>
      <c r="Q144" s="23"/>
      <c r="R144" s="23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E144" s="1"/>
      <c r="AF144" s="1"/>
      <c r="AG144" s="1"/>
      <c r="AH144" s="1"/>
      <c r="AI144" s="1"/>
      <c r="AJ144" s="1"/>
      <c r="AK144" s="1"/>
      <c r="AL144" s="2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97" customFormat="1" ht="14.25" x14ac:dyDescent="0.2">
      <c r="A145" s="1"/>
      <c r="B145" s="1"/>
      <c r="C145" s="1"/>
      <c r="D145" s="1"/>
      <c r="Q145" s="23"/>
      <c r="R145" s="23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E145" s="1"/>
      <c r="AF145" s="1"/>
      <c r="AG145" s="1"/>
      <c r="AH145" s="1"/>
      <c r="AI145" s="1"/>
      <c r="AJ145" s="1"/>
      <c r="AK145" s="1"/>
      <c r="AL145" s="2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97" customFormat="1" ht="14.25" x14ac:dyDescent="0.2">
      <c r="A146" s="1"/>
      <c r="B146" s="1"/>
      <c r="C146" s="1"/>
      <c r="D146" s="1"/>
      <c r="Q146" s="23"/>
      <c r="R146" s="23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E146" s="1"/>
      <c r="AF146" s="1"/>
      <c r="AG146" s="1"/>
      <c r="AH146" s="1"/>
      <c r="AI146" s="1"/>
      <c r="AJ146" s="1"/>
      <c r="AK146" s="1"/>
      <c r="AL146" s="2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97" customFormat="1" ht="14.25" x14ac:dyDescent="0.2">
      <c r="A147" s="1"/>
      <c r="B147" s="1"/>
      <c r="C147" s="1"/>
      <c r="D147" s="1"/>
      <c r="Q147" s="23"/>
      <c r="R147" s="23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E147" s="1"/>
      <c r="AF147" s="1"/>
      <c r="AG147" s="1"/>
      <c r="AH147" s="1"/>
      <c r="AI147" s="1"/>
      <c r="AJ147" s="1"/>
      <c r="AK147" s="1"/>
      <c r="AL147" s="2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97" customFormat="1" ht="14.25" x14ac:dyDescent="0.2">
      <c r="A148" s="1"/>
      <c r="B148" s="1"/>
      <c r="C148" s="1"/>
      <c r="D148" s="1"/>
      <c r="Q148" s="23"/>
      <c r="R148" s="23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E148" s="1"/>
      <c r="AF148" s="1"/>
      <c r="AG148" s="1"/>
      <c r="AH148" s="1"/>
      <c r="AI148" s="1"/>
      <c r="AJ148" s="1"/>
      <c r="AK148" s="1"/>
      <c r="AL148" s="2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97" customFormat="1" ht="14.25" x14ac:dyDescent="0.2">
      <c r="A149" s="1"/>
      <c r="B149" s="1"/>
      <c r="C149" s="1"/>
      <c r="D149" s="1"/>
      <c r="Q149" s="23"/>
      <c r="R149" s="23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E149" s="1"/>
      <c r="AF149" s="1"/>
      <c r="AG149" s="1"/>
      <c r="AH149" s="1"/>
      <c r="AI149" s="1"/>
      <c r="AJ149" s="1"/>
      <c r="AK149" s="1"/>
      <c r="AL149" s="2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97" customFormat="1" ht="14.25" x14ac:dyDescent="0.2">
      <c r="A150" s="1"/>
      <c r="B150" s="1"/>
      <c r="C150" s="1"/>
      <c r="D150" s="1"/>
      <c r="Q150" s="23"/>
      <c r="R150" s="23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E150" s="1"/>
      <c r="AF150" s="1"/>
      <c r="AG150" s="1"/>
      <c r="AH150" s="1"/>
      <c r="AI150" s="1"/>
      <c r="AJ150" s="1"/>
      <c r="AK150" s="1"/>
      <c r="AL150" s="2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97" customFormat="1" ht="14.25" x14ac:dyDescent="0.2">
      <c r="A151" s="1"/>
      <c r="B151" s="1"/>
      <c r="C151" s="1"/>
      <c r="D151" s="1"/>
      <c r="Q151" s="23"/>
      <c r="R151" s="23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E151" s="1"/>
      <c r="AF151" s="1"/>
      <c r="AG151" s="1"/>
      <c r="AH151" s="1"/>
      <c r="AI151" s="1"/>
      <c r="AJ151" s="1"/>
      <c r="AK151" s="1"/>
      <c r="AL151" s="2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97" customFormat="1" ht="14.25" x14ac:dyDescent="0.2">
      <c r="A152" s="1"/>
      <c r="B152" s="1"/>
      <c r="C152" s="1"/>
      <c r="D152" s="1"/>
      <c r="Q152" s="23"/>
      <c r="R152" s="23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E152" s="1"/>
      <c r="AF152" s="1"/>
      <c r="AG152" s="1"/>
      <c r="AH152" s="1"/>
      <c r="AI152" s="1"/>
      <c r="AJ152" s="1"/>
      <c r="AK152" s="1"/>
      <c r="AL152" s="2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97" customFormat="1" ht="14.25" x14ac:dyDescent="0.2">
      <c r="A153" s="1"/>
      <c r="B153" s="1"/>
      <c r="C153" s="1"/>
      <c r="D153" s="1"/>
      <c r="Q153" s="23"/>
      <c r="R153" s="23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E153" s="1"/>
      <c r="AF153" s="1"/>
      <c r="AG153" s="1"/>
      <c r="AH153" s="1"/>
      <c r="AI153" s="1"/>
      <c r="AJ153" s="1"/>
      <c r="AK153" s="1"/>
      <c r="AL153" s="2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97" customFormat="1" ht="14.25" x14ac:dyDescent="0.2">
      <c r="A154" s="1"/>
      <c r="B154" s="1"/>
      <c r="C154" s="1"/>
      <c r="D154" s="1"/>
      <c r="Q154" s="23"/>
      <c r="R154" s="23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E154" s="1"/>
      <c r="AF154" s="1"/>
      <c r="AG154" s="1"/>
      <c r="AH154" s="1"/>
      <c r="AI154" s="1"/>
      <c r="AJ154" s="1"/>
      <c r="AK154" s="1"/>
      <c r="AL154" s="2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97" customFormat="1" ht="14.25" x14ac:dyDescent="0.2">
      <c r="A155" s="1"/>
      <c r="B155" s="1"/>
      <c r="C155" s="1"/>
      <c r="D155" s="1"/>
      <c r="Q155" s="23"/>
      <c r="R155" s="23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E155" s="1"/>
      <c r="AF155" s="1"/>
      <c r="AG155" s="1"/>
      <c r="AH155" s="1"/>
      <c r="AI155" s="1"/>
      <c r="AJ155" s="1"/>
      <c r="AK155" s="1"/>
      <c r="AL155" s="2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97" customFormat="1" ht="14.25" x14ac:dyDescent="0.2">
      <c r="A156" s="1"/>
      <c r="B156" s="1"/>
      <c r="C156" s="1"/>
      <c r="D156" s="1"/>
      <c r="Q156" s="23"/>
      <c r="R156" s="23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E156" s="1"/>
      <c r="AF156" s="1"/>
      <c r="AG156" s="1"/>
      <c r="AH156" s="1"/>
      <c r="AI156" s="1"/>
      <c r="AJ156" s="1"/>
      <c r="AK156" s="1"/>
      <c r="AL156" s="2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97" customFormat="1" ht="14.25" x14ac:dyDescent="0.2">
      <c r="A157" s="1"/>
      <c r="B157" s="1"/>
      <c r="C157" s="1"/>
      <c r="D157" s="1"/>
      <c r="Q157" s="23"/>
      <c r="R157" s="23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E157" s="1"/>
      <c r="AF157" s="1"/>
      <c r="AG157" s="1"/>
      <c r="AH157" s="1"/>
      <c r="AI157" s="1"/>
      <c r="AJ157" s="1"/>
      <c r="AK157" s="1"/>
      <c r="AL157" s="2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97" customFormat="1" ht="14.25" x14ac:dyDescent="0.2">
      <c r="A158" s="1"/>
      <c r="B158" s="1"/>
      <c r="C158" s="1"/>
      <c r="D158" s="1"/>
      <c r="Q158" s="23"/>
      <c r="R158" s="23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E158" s="1"/>
      <c r="AF158" s="1"/>
      <c r="AG158" s="1"/>
      <c r="AH158" s="1"/>
      <c r="AI158" s="1"/>
      <c r="AJ158" s="1"/>
      <c r="AK158" s="1"/>
      <c r="AL158" s="2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97" customFormat="1" ht="14.25" x14ac:dyDescent="0.2">
      <c r="A159" s="1"/>
      <c r="B159" s="1"/>
      <c r="C159" s="1"/>
      <c r="D159" s="1"/>
      <c r="Q159" s="23"/>
      <c r="R159" s="23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E159" s="1"/>
      <c r="AF159" s="1"/>
      <c r="AG159" s="1"/>
      <c r="AH159" s="1"/>
      <c r="AI159" s="1"/>
      <c r="AJ159" s="1"/>
      <c r="AK159" s="1"/>
      <c r="AL159" s="2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97" customFormat="1" ht="14.25" x14ac:dyDescent="0.2">
      <c r="A160" s="1"/>
      <c r="B160" s="1"/>
      <c r="C160" s="1"/>
      <c r="D160" s="1"/>
      <c r="Q160" s="23"/>
      <c r="R160" s="23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E160" s="1"/>
      <c r="AF160" s="1"/>
      <c r="AG160" s="1"/>
      <c r="AH160" s="1"/>
      <c r="AI160" s="1"/>
      <c r="AJ160" s="1"/>
      <c r="AK160" s="1"/>
      <c r="AL160" s="2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97" customFormat="1" ht="14.25" x14ac:dyDescent="0.2">
      <c r="A161" s="1"/>
      <c r="B161" s="1"/>
      <c r="C161" s="1"/>
      <c r="D161" s="1"/>
      <c r="Q161" s="23"/>
      <c r="R161" s="23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E161" s="1"/>
      <c r="AF161" s="1"/>
      <c r="AG161" s="1"/>
      <c r="AH161" s="1"/>
      <c r="AI161" s="1"/>
      <c r="AJ161" s="1"/>
      <c r="AK161" s="1"/>
      <c r="AL161" s="2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97" customFormat="1" ht="14.25" x14ac:dyDescent="0.2">
      <c r="A162" s="1"/>
      <c r="B162" s="1"/>
      <c r="C162" s="1"/>
      <c r="D162" s="1"/>
      <c r="Q162" s="23"/>
      <c r="R162" s="23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E162" s="1"/>
      <c r="AF162" s="1"/>
      <c r="AG162" s="1"/>
      <c r="AH162" s="1"/>
      <c r="AI162" s="1"/>
      <c r="AJ162" s="1"/>
      <c r="AK162" s="1"/>
      <c r="AL162" s="2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97" customFormat="1" ht="14.25" x14ac:dyDescent="0.2">
      <c r="A163" s="1"/>
      <c r="B163" s="1"/>
      <c r="C163" s="1"/>
      <c r="D163" s="1"/>
      <c r="Q163" s="23"/>
      <c r="R163" s="23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E163" s="1"/>
      <c r="AF163" s="1"/>
      <c r="AG163" s="1"/>
      <c r="AH163" s="1"/>
      <c r="AI163" s="1"/>
      <c r="AJ163" s="1"/>
      <c r="AK163" s="1"/>
      <c r="AL163" s="2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97" customFormat="1" ht="14.25" x14ac:dyDescent="0.2">
      <c r="A164" s="1"/>
      <c r="B164" s="1"/>
      <c r="C164" s="1"/>
      <c r="D164" s="1"/>
      <c r="Q164" s="23"/>
      <c r="R164" s="23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E164" s="1"/>
      <c r="AF164" s="1"/>
      <c r="AG164" s="1"/>
      <c r="AH164" s="1"/>
      <c r="AI164" s="1"/>
      <c r="AJ164" s="1"/>
      <c r="AK164" s="1"/>
      <c r="AL164" s="2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97" customFormat="1" ht="14.25" x14ac:dyDescent="0.2">
      <c r="A165" s="1"/>
      <c r="B165" s="1"/>
      <c r="C165" s="1"/>
      <c r="D165" s="1"/>
      <c r="Q165" s="23"/>
      <c r="R165" s="23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E165" s="1"/>
      <c r="AF165" s="1"/>
      <c r="AG165" s="1"/>
      <c r="AH165" s="1"/>
      <c r="AI165" s="1"/>
      <c r="AJ165" s="1"/>
      <c r="AK165" s="1"/>
      <c r="AL165" s="2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97" customFormat="1" ht="14.25" x14ac:dyDescent="0.2">
      <c r="A166" s="1"/>
      <c r="B166" s="1"/>
      <c r="C166" s="1"/>
      <c r="D166" s="1"/>
      <c r="Q166" s="23"/>
      <c r="R166" s="23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E166" s="1"/>
      <c r="AF166" s="1"/>
      <c r="AG166" s="1"/>
      <c r="AH166" s="1"/>
      <c r="AI166" s="1"/>
      <c r="AJ166" s="1"/>
      <c r="AK166" s="1"/>
      <c r="AL166" s="2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97" customFormat="1" ht="14.25" x14ac:dyDescent="0.2">
      <c r="A167" s="1"/>
      <c r="B167" s="1"/>
      <c r="C167" s="1"/>
      <c r="D167" s="1"/>
      <c r="Q167" s="23"/>
      <c r="R167" s="23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E167" s="1"/>
      <c r="AF167" s="1"/>
      <c r="AG167" s="1"/>
      <c r="AH167" s="1"/>
      <c r="AI167" s="1"/>
      <c r="AJ167" s="1"/>
      <c r="AK167" s="1"/>
      <c r="AL167" s="2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97" customFormat="1" ht="14.25" x14ac:dyDescent="0.2">
      <c r="A168" s="1"/>
      <c r="B168" s="1"/>
      <c r="C168" s="1"/>
      <c r="D168" s="1"/>
      <c r="Q168" s="23"/>
      <c r="R168" s="23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E168" s="1"/>
      <c r="AF168" s="1"/>
      <c r="AG168" s="1"/>
      <c r="AH168" s="1"/>
      <c r="AI168" s="1"/>
      <c r="AJ168" s="1"/>
      <c r="AK168" s="1"/>
      <c r="AL168" s="2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97" customFormat="1" ht="14.25" x14ac:dyDescent="0.2">
      <c r="A169" s="1"/>
      <c r="B169" s="1"/>
      <c r="C169" s="1"/>
      <c r="D169" s="1"/>
      <c r="Q169" s="23"/>
      <c r="R169" s="23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E169" s="1"/>
      <c r="AF169" s="1"/>
      <c r="AG169" s="1"/>
      <c r="AH169" s="1"/>
      <c r="AI169" s="1"/>
      <c r="AJ169" s="1"/>
      <c r="AK169" s="1"/>
      <c r="AL169" s="2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97" customFormat="1" ht="14.25" x14ac:dyDescent="0.2">
      <c r="A170" s="1"/>
      <c r="B170" s="1"/>
      <c r="C170" s="1"/>
      <c r="D170" s="1"/>
      <c r="Q170" s="23"/>
      <c r="R170" s="23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97" customFormat="1" ht="14.25" x14ac:dyDescent="0.2">
      <c r="A171" s="1"/>
      <c r="B171" s="1"/>
      <c r="C171" s="1"/>
      <c r="D171" s="1"/>
      <c r="Q171" s="23"/>
      <c r="R171" s="23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97" customFormat="1" ht="14.25" x14ac:dyDescent="0.2">
      <c r="A172" s="1"/>
      <c r="B172" s="1"/>
      <c r="C172" s="1"/>
      <c r="D172" s="1"/>
      <c r="Q172" s="23"/>
      <c r="R172" s="23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97" customFormat="1" ht="14.25" x14ac:dyDescent="0.2">
      <c r="A173" s="1"/>
      <c r="B173" s="1"/>
      <c r="C173" s="1"/>
      <c r="D173" s="1"/>
      <c r="Q173" s="23"/>
      <c r="R173" s="23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97" customFormat="1" ht="14.25" x14ac:dyDescent="0.2">
      <c r="Q174" s="23"/>
      <c r="R174" s="23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2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97" customFormat="1" ht="14.25" x14ac:dyDescent="0.2">
      <c r="Q175" s="23"/>
      <c r="R175" s="23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3"/>
    </row>
    <row r="176" spans="1:57" s="97" customFormat="1" ht="14.25" x14ac:dyDescent="0.2">
      <c r="Q176" s="23"/>
      <c r="R176" s="23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23"/>
    </row>
    <row r="177" spans="12:38" s="97" customFormat="1" ht="14.25" x14ac:dyDescent="0.2">
      <c r="Q177" s="23"/>
      <c r="R177" s="23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23"/>
    </row>
    <row r="178" spans="12:38" s="97" customFormat="1" ht="14.25" x14ac:dyDescent="0.2">
      <c r="L178" s="23"/>
      <c r="M178" s="23"/>
      <c r="N178" s="23"/>
      <c r="O178" s="23"/>
      <c r="P178" s="23"/>
      <c r="R178" s="23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23"/>
    </row>
    <row r="179" spans="12:38" s="97" customFormat="1" ht="14.25" x14ac:dyDescent="0.2">
      <c r="L179" s="23"/>
      <c r="M179" s="23"/>
      <c r="N179" s="23"/>
      <c r="O179" s="23"/>
      <c r="P179" s="23"/>
      <c r="R179" s="23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23"/>
    </row>
    <row r="180" spans="12:38" s="97" customFormat="1" ht="14.25" x14ac:dyDescent="0.2">
      <c r="L180" s="23"/>
      <c r="M180" s="23"/>
      <c r="N180" s="23"/>
      <c r="O180" s="23"/>
      <c r="P180" s="23"/>
      <c r="R180" s="23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23"/>
    </row>
    <row r="181" spans="12:38" s="97" customFormat="1" ht="14.25" x14ac:dyDescent="0.2">
      <c r="L181" s="23"/>
      <c r="M181" s="23"/>
      <c r="N181" s="23"/>
      <c r="O181" s="23"/>
      <c r="P181" s="23"/>
      <c r="R181" s="23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23"/>
      <c r="AL181" s="23"/>
    </row>
    <row r="182" spans="12:38" s="97" customFormat="1" x14ac:dyDescent="0.25">
      <c r="L182" s="35"/>
      <c r="M182" s="35"/>
      <c r="N182" s="35"/>
      <c r="O182" s="35"/>
      <c r="P182" s="35"/>
      <c r="R182" s="35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5"/>
      <c r="AL182" s="35"/>
    </row>
    <row r="183" spans="12:38" s="97" customFormat="1" x14ac:dyDescent="0.25">
      <c r="L183" s="35"/>
      <c r="M183" s="35"/>
      <c r="N183" s="35"/>
      <c r="O183" s="35"/>
      <c r="P183" s="35"/>
      <c r="R183" s="35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5"/>
      <c r="AL183" s="35"/>
    </row>
    <row r="184" spans="12:38" s="97" customFormat="1" x14ac:dyDescent="0.25">
      <c r="L184" s="35"/>
      <c r="M184" s="35"/>
      <c r="N184" s="35"/>
      <c r="O184" s="35"/>
      <c r="P184" s="35"/>
      <c r="R184" s="35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5"/>
      <c r="AL184" s="35"/>
    </row>
    <row r="185" spans="12:38" s="97" customFormat="1" x14ac:dyDescent="0.25">
      <c r="R185" s="35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2:38" s="97" customFormat="1" x14ac:dyDescent="0.25">
      <c r="R186" s="35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97" customFormat="1" x14ac:dyDescent="0.25">
      <c r="R187" s="35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97" customFormat="1" x14ac:dyDescent="0.25">
      <c r="R188" s="35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97" customFormat="1" x14ac:dyDescent="0.25">
      <c r="R189" s="35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97" customFormat="1" x14ac:dyDescent="0.25">
      <c r="R190" s="35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97" customFormat="1" x14ac:dyDescent="0.25">
      <c r="R191" s="35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97" customFormat="1" x14ac:dyDescent="0.25">
      <c r="R192" s="35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97" customFormat="1" x14ac:dyDescent="0.25">
      <c r="R193" s="35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97" customFormat="1" x14ac:dyDescent="0.25">
      <c r="R194" s="35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97" customFormat="1" x14ac:dyDescent="0.25">
      <c r="R195" s="35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97" customFormat="1" x14ac:dyDescent="0.25">
      <c r="R196" s="35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97" customFormat="1" x14ac:dyDescent="0.25">
      <c r="R197" s="35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97" customFormat="1" x14ac:dyDescent="0.25">
      <c r="R198" s="35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97" customFormat="1" x14ac:dyDescent="0.25">
      <c r="R199" s="35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97" customFormat="1" x14ac:dyDescent="0.25">
      <c r="R200" s="35"/>
      <c r="S200" s="35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97" customFormat="1" x14ac:dyDescent="0.25">
      <c r="R201" s="35"/>
      <c r="S201" s="35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97" customFormat="1" x14ac:dyDescent="0.25">
      <c r="R202" s="35"/>
      <c r="S202" s="35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97" customFormat="1" x14ac:dyDescent="0.25">
      <c r="R203" s="35"/>
      <c r="S203" s="35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97" customFormat="1" x14ac:dyDescent="0.25">
      <c r="R204" s="35"/>
      <c r="S204" s="35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97" customFormat="1" x14ac:dyDescent="0.25">
      <c r="R205" s="35"/>
      <c r="S205" s="35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97" customFormat="1" x14ac:dyDescent="0.25">
      <c r="R206" s="35"/>
      <c r="S206" s="35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97" customFormat="1" x14ac:dyDescent="0.25">
      <c r="R207" s="35"/>
      <c r="S207" s="35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97" customFormat="1" x14ac:dyDescent="0.25">
      <c r="R208" s="35"/>
      <c r="S208" s="35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97" customFormat="1" x14ac:dyDescent="0.25">
      <c r="R209" s="35"/>
      <c r="S209" s="35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97" customFormat="1" ht="14.25" x14ac:dyDescent="0.2"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97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97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97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</sheetData>
  <sortState xmlns:xlrd2="http://schemas.microsoft.com/office/spreadsheetml/2017/richdata2" ref="X7:AJ9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 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2023-10-15T18:54:54Z</dcterms:modified>
</cp:coreProperties>
</file>